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4370"/>
  </bookViews>
  <sheets>
    <sheet name="工事費内訳書" sheetId="2" r:id="rId1"/>
  </sheets>
  <definedNames>
    <definedName name="_xlnm.Print_Area" localSheetId="0">工事費内訳書!$A$1:$G$181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工事費内訳書!$G$181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工事費内訳書!$I$181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45621"/>
</workbook>
</file>

<file path=xl/calcChain.xml><?xml version="1.0" encoding="utf-8"?>
<calcChain xmlns="http://schemas.openxmlformats.org/spreadsheetml/2006/main">
  <c r="G173" i="2" l="1"/>
  <c r="G172" i="2" s="1"/>
  <c r="G170" i="2"/>
  <c r="G155" i="2"/>
  <c r="G127" i="2"/>
  <c r="G126" i="2" s="1"/>
  <c r="G125" i="2" s="1"/>
  <c r="G124" i="2" s="1"/>
  <c r="G122" i="2" s="1"/>
  <c r="G121" i="2" s="1"/>
  <c r="G119" i="2"/>
  <c r="G118" i="2"/>
  <c r="G117" i="2"/>
  <c r="G115" i="2"/>
  <c r="G112" i="2"/>
  <c r="G111" i="2"/>
  <c r="G110" i="2" s="1"/>
  <c r="G107" i="2"/>
  <c r="G98" i="2"/>
  <c r="G84" i="2"/>
  <c r="G83" i="2"/>
  <c r="G82" i="2" s="1"/>
  <c r="G76" i="2"/>
  <c r="G68" i="2"/>
  <c r="G59" i="2" s="1"/>
  <c r="G58" i="2" s="1"/>
  <c r="G60" i="2"/>
  <c r="G54" i="2"/>
  <c r="G53" i="2"/>
  <c r="G52" i="2" s="1"/>
  <c r="G44" i="2"/>
  <c r="G43" i="2"/>
  <c r="G42" i="2" s="1"/>
  <c r="G40" i="2"/>
  <c r="G35" i="2"/>
  <c r="G32" i="2"/>
  <c r="G28" i="2"/>
  <c r="G22" i="2"/>
  <c r="G15" i="2"/>
  <c r="G14" i="2"/>
  <c r="G13" i="2" s="1"/>
  <c r="G12" i="2" l="1"/>
  <c r="G11" i="2" s="1"/>
  <c r="G10" i="2" s="1"/>
  <c r="G180" i="2" s="1"/>
  <c r="G181" i="2" s="1"/>
</calcChain>
</file>

<file path=xl/sharedStrings.xml><?xml version="1.0" encoding="utf-8"?>
<sst xmlns="http://schemas.openxmlformats.org/spreadsheetml/2006/main" count="357" uniqueCount="165">
  <si>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</si>
  <si>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</si>
  <si>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</si>
  <si>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</si>
  <si>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</si>
  <si>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</si>
  <si>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</si>
  <si>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</si>
  <si>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</si>
  <si>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</si>
  <si>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</si>
  <si>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</si>
  <si>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</si>
  <si>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Ｒ１那林　林開長安海川線丈ヶ谷　那賀町　開設工事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</si>
  <si>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</si>
  <si>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</si>
  <si>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</si>
  <si>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</si>
  <si>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</si>
  <si>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</si>
  <si>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地山掘削工（床堀）
_x000D_機械掘削・礫質土</t>
  </si>
  <si>
    <t>m3</t>
  </si>
  <si>
    <t>側溝掘　　礫質土
_x000D_機械掘削・礫質土</t>
  </si>
  <si>
    <t>埋戻工C
_x000D_埋戻工C</t>
  </si>
  <si>
    <t>地山掘削工（切取）
_x000D_機械掘削・礫質土</t>
  </si>
  <si>
    <t>掘削土積込（礫質土）
_x000D_機械積込・礫質土</t>
  </si>
  <si>
    <t>機械切土法面整形
_x000D_機械使用・礫質土</t>
  </si>
  <si>
    <t>㎡</t>
  </si>
  <si>
    <t>切土　軟岩( I )A
_x000D_</t>
  </si>
  <si>
    <t>地山掘削工（床堀）
_x000D_機械掘削・軟岩（Ⅰ）A</t>
  </si>
  <si>
    <t>側溝掘　　礫質土
_x000D_機械掘削・軟岩（Ⅰ）A</t>
  </si>
  <si>
    <t>地山掘削工（切取）　軟岩( I )A
_x000D_機械掘削・軟岩（Ⅰ）A</t>
  </si>
  <si>
    <t>掘削土積土
_x000D_機械積込・軟岩（Ⅰ）A</t>
  </si>
  <si>
    <t>機械切土法面整形
_x000D_機械使用・軟岩(Ⅰ)A</t>
  </si>
  <si>
    <t>盛土
_x000D_</t>
  </si>
  <si>
    <t>機械盛土
_x000D_機械使用</t>
  </si>
  <si>
    <t>機械運搬
_x000D_礫質土,0.04km,機械</t>
  </si>
  <si>
    <t>機械運搬
_x000D_軟岩,0.04km,機械</t>
  </si>
  <si>
    <t>土羽工
_x000D_</t>
  </si>
  <si>
    <t>盛土法面整形（削取り整形）
_x000D_機械使用</t>
  </si>
  <si>
    <t>植生シ－ト　500m2未満
_x000D_植生シート工,肥料袋無･人工張芝付(一重ﾈｯﾄ標準)</t>
  </si>
  <si>
    <t>捨土運搬
_x000D_</t>
  </si>
  <si>
    <t>機械運搬
_x000D_礫質土,13km,機械</t>
  </si>
  <si>
    <t>機械運搬
_x000D_軟岩,13km,機械</t>
  </si>
  <si>
    <t>機械運搬
_x000D_礫質土,10.9km,機械</t>
  </si>
  <si>
    <t>機械運搬
_x000D_軟岩,10.9km,機械</t>
  </si>
  <si>
    <t>残土処理費
_x000D_</t>
  </si>
  <si>
    <t>残土処分費
_x000D_残土処理費</t>
  </si>
  <si>
    <t>路面工
_x000D_</t>
  </si>
  <si>
    <t>コンクリート路面工
_x000D_L=135m</t>
  </si>
  <si>
    <t>路面工（コンクリート補設）
_x000D_厚さ15cm　　BB18-8-40W/C≦60％</t>
  </si>
  <si>
    <t>悪路補正割増
_x000D_</t>
  </si>
  <si>
    <t>溶接金網敷設工
_x000D_￠6.0×150×150</t>
  </si>
  <si>
    <t>舗装止め丸太工(2段)
_x000D_</t>
  </si>
  <si>
    <t>ｍ</t>
  </si>
  <si>
    <t>型枠
_x000D_一般型枠,均しｺﾝｸﾘｰﾄ</t>
  </si>
  <si>
    <t>目地板
_x000D_瀝青繊維質目地板 t=10mm</t>
  </si>
  <si>
    <t>みぞ形鋼
_x000D_高125幅65厚6(mm)　13.4kg/m</t>
  </si>
  <si>
    <t>kg</t>
  </si>
  <si>
    <t>法面保護工
_x000D_</t>
  </si>
  <si>
    <t>【法面工（植生ﾈｯﾄ工）】
_x000D_植生マット工,肥料袋付・人工張芝付(二重ﾈｯﾄ)</t>
  </si>
  <si>
    <t>植生マット工（腐食型）ｱﾝｶｰ・止め釘仕様
_x000D_亀甲金網ﾔｼ繊維植生ﾏｯﾄW=1.0mL=10m</t>
  </si>
  <si>
    <t>丸太伏工(SL=2m)
_x000D_</t>
  </si>
  <si>
    <t>擁壁工
_x000D_</t>
  </si>
  <si>
    <t>擁壁工（補強土壁）
_x000D_NO.108+18.4～NO.111+3.4</t>
  </si>
  <si>
    <t>盛土補強材敷設締固等工
_x000D_盛土補強ﾄｸｼﾝT20限界強度19KN/m以上</t>
  </si>
  <si>
    <t>盛土補強材敷設締固等工
_x000D_盛土補強ﾄｸｼﾝT30限界強度28KN/m以上</t>
  </si>
  <si>
    <t>盛土補強材敷設締固等工
_x000D_盛土補強ﾄｸｼﾝT35限界強度34KN/m以上</t>
  </si>
  <si>
    <t>安定補助材（トクシン）
_x000D_引張強度15kN/m以上</t>
  </si>
  <si>
    <t>ｼﾞｵﾃｷｽﾀｲﾙ工（壁面材組立、設置工）
_x000D_</t>
  </si>
  <si>
    <t>まき出し・敷均し，締固め(ｼﾞｵﾃｷｽﾀｲﾙ工) 
_x000D_</t>
  </si>
  <si>
    <t>基面整正
_x000D_</t>
  </si>
  <si>
    <t>擁壁工（補強土壁）
_x000D_NO.113+12.1～NO.115.+16.8</t>
  </si>
  <si>
    <t>盛土補強材敷設締固等工
_x000D_盛土補強ﾄｸｼﾝT40限界強度42KN/m以上</t>
  </si>
  <si>
    <t>擁壁工（小型補強工）
_x000D_NO.116+9.4～NO.118土羽タイプ（壁高60cm）</t>
  </si>
  <si>
    <t>補強材壁面敷設組立締固め等工
_x000D_壁高1.8m　土羽タイプ</t>
  </si>
  <si>
    <t>補強材壁面敷設組立締固め等工
_x000D_壁高2.4m　土羽タイプ</t>
  </si>
  <si>
    <t>補強材壁面敷設組立締固め等工
_x000D_壁高3.0m　土羽タイプ</t>
  </si>
  <si>
    <t>補強材壁面敷設組立締固め等工
_x000D_壁高3.6m　土羽タイプ</t>
  </si>
  <si>
    <t>排水施設工
_x000D_</t>
  </si>
  <si>
    <t>溝渠工(グレーチング)
_x000D_NO.108+6.0</t>
  </si>
  <si>
    <t>鋼製グレーチング(圧接型受枠付)
_x000D_横断Ｔ－25　995×600×75</t>
  </si>
  <si>
    <t>組</t>
  </si>
  <si>
    <t>コンクリート
_x000D_BB18-8-40W/C≦60％</t>
  </si>
  <si>
    <t>型枠
_x000D_</t>
  </si>
  <si>
    <t>基礎栗石工
_x000D_20cm,敷均し</t>
  </si>
  <si>
    <t>均し基礎コンクリート型枠
_x000D_</t>
  </si>
  <si>
    <t>ふとんかご
_x000D_設置,階段式,高さ50cm×幅120cm</t>
  </si>
  <si>
    <t>合成ゴムシート（遮水シート）
_x000D_厚1.5mm</t>
  </si>
  <si>
    <t>地山掘削
_x000D_機械・礫質土</t>
  </si>
  <si>
    <t>溝渠工(グレーチング)
_x000D_NO.NO.114+12.0</t>
  </si>
  <si>
    <t>鋼製グレーチング(圧接型受枠付)
_x000D_横断Ｔ－25　995×500×65</t>
  </si>
  <si>
    <t>型枠 
_x000D_</t>
  </si>
  <si>
    <t>地山掘削
_x000D_機械掘削・礫質土</t>
  </si>
  <si>
    <t>L型側溝
_x000D_</t>
  </si>
  <si>
    <t>プレキャストＬ形側溝(製品長0.6ｍ/個)
_x000D_据付,有り,300 鉄筋ｺﾝｸﾘｰﾄL形 500×155×600</t>
  </si>
  <si>
    <t>プレキャストＬ形側溝(製品長0.6ｍ/個)
_x000D_据付,無し,300 鉄筋ｺﾝｸﾘｰﾄL形 500×155×600</t>
  </si>
  <si>
    <t>道路付属施設工
_x000D_</t>
  </si>
  <si>
    <t>ガードレール設置工
_x000D_</t>
  </si>
  <si>
    <t>ガ－ドレ－ル　
_x000D_土中建込,塗装品C-4E・曲線部</t>
  </si>
  <si>
    <t>ガードレール
_x000D_土中建込,塗装品C-4E・直線部</t>
  </si>
  <si>
    <t>林道付属物工
_x000D_</t>
  </si>
  <si>
    <t>道路反射鏡
_x000D_￠800</t>
  </si>
  <si>
    <t>基</t>
  </si>
  <si>
    <t>仮設工
_x000D_</t>
  </si>
  <si>
    <t>落石防護柵工
_x000D_</t>
  </si>
  <si>
    <t>間接工事費
_x000D_</t>
  </si>
  <si>
    <t>共通仮設費
_x000D_</t>
  </si>
  <si>
    <t>共通仮設費（率計上）
_x000D_</t>
  </si>
  <si>
    <t>準備費
_x000D_</t>
  </si>
  <si>
    <t>伐採費
_x000D_</t>
  </si>
  <si>
    <t>伐採費
_x000D_スギ</t>
  </si>
  <si>
    <t>スギ　伐採費
_x000D_胸高直径　13cm</t>
  </si>
  <si>
    <t>本</t>
  </si>
  <si>
    <t>スギ　伐採費
_x000D_胸高直径　14cm</t>
  </si>
  <si>
    <t>スギ　伐採費
_x000D_胸高直径　19cm</t>
  </si>
  <si>
    <t>スギ　伐採費
_x000D_胸高直径　20cm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</si>
  <si>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</si>
  <si>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</si>
  <si>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</si>
  <si>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</si>
  <si>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</si>
  <si>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</si>
  <si>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</si>
  <si>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</si>
  <si>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</si>
  <si>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</si>
  <si>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</si>
  <si>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</si>
  <si>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</si>
  <si>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</si>
  <si>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</si>
  <si>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</si>
  <si>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</si>
  <si>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</si>
  <si>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</si>
  <si>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</si>
  <si>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</si>
  <si>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44cm</t>
  </si>
  <si>
    <t>スギ　伐採費
_x000D_胸高直径　45cm</t>
  </si>
  <si>
    <t>伐採費
_x000D_ヒノキ</t>
  </si>
  <si>
    <t>ヒノキ　伐採費
_x000D_胸高直径　18cm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</si>
  <si>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</si>
  <si>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</si>
  <si>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</si>
  <si>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</si>
  <si>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</si>
  <si>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</si>
  <si>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</si>
  <si>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</si>
  <si>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</si>
  <si>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30cm</t>
  </si>
  <si>
    <t>ヒノキ　伐採費
_x000D_胸高直径　31cm</t>
  </si>
  <si>
    <t>ヒノキ　伐採費
_x000D_胸高直径　32cm</t>
  </si>
  <si>
    <t>ヒノキ　伐採費
_x000D_胸高直径　34cm</t>
  </si>
  <si>
    <t>伐採費
_x000D_雑木</t>
  </si>
  <si>
    <t>雑木　伐採費
_x000D_胸高直径　12cm</t>
  </si>
  <si>
    <t>根株処理
_x000D_</t>
  </si>
  <si>
    <t>木材チップ化
_x000D_投入・破砕・チップ材仮置き</t>
  </si>
  <si>
    <t>機械運搬(根株)L=2.1km
_x000D_</t>
  </si>
  <si>
    <t>機械運搬(チップ)L=2.1km
_x000D_</t>
  </si>
  <si>
    <t>丸太筋工(皮剥無　先端加工有　2本筋工)
_x000D_県産材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</si>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</sst>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2" borderId="0" xfId="2" applyNumberFormat="1" applyFont="1" applyFill="1" applyAlignment="1" applyProtection="1">
      <alignment horizontal="right" vertical="center"/>
      <protection locked="0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6">
    <cellStyle name="標準" xfId="0" builtinId="0"/>
    <cellStyle name="標準 2" xfId="1"/>
    <cellStyle name="標準 3" xfId="5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showGridLines="0" tabSelected="1" zoomScaleNormal="100" zoomScaleSheetLayoutView="100" workbookViewId="0">
      <selection activeCell="L13" sqref="L13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26" t="s">
        <v>14</v>
      </c>
      <c r="B10" s="27"/>
      <c r="C10" s="27"/>
      <c r="D10" s="28"/>
      <c r="E10" s="12" t="s">
        <v>15</v>
      </c>
      <c r="F10" s="13">
        <v>1</v>
      </c>
      <c r="G10" s="14">
        <f>+G11+G121</f>
        <v>0</v>
      </c>
      <c r="H10" s="2"/>
      <c r="I10" s="15">
        <v>1</v>
      </c>
      <c r="J10" s="15"/>
    </row>
    <row r="11" spans="1:10" ht="42" customHeight="1">
      <c r="A11" s="26" t="s">
        <v>16</v>
      </c>
      <c r="B11" s="27"/>
      <c r="C11" s="27"/>
      <c r="D11" s="28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26" t="s">
        <v>17</v>
      </c>
      <c r="B12" s="27"/>
      <c r="C12" s="27"/>
      <c r="D12" s="28"/>
      <c r="E12" s="12" t="s">
        <v>15</v>
      </c>
      <c r="F12" s="13">
        <v>1</v>
      </c>
      <c r="G12" s="14">
        <f>+G13+G42+G52+G58+G82+G110+G117</f>
        <v>0</v>
      </c>
      <c r="H12" s="2"/>
      <c r="I12" s="15">
        <v>3</v>
      </c>
      <c r="J12" s="15">
        <v>1</v>
      </c>
    </row>
    <row r="13" spans="1:10" ht="42" customHeight="1">
      <c r="A13" s="10"/>
      <c r="B13" s="32" t="s">
        <v>18</v>
      </c>
      <c r="C13" s="27"/>
      <c r="D13" s="28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2" t="s">
        <v>18</v>
      </c>
      <c r="D14" s="28"/>
      <c r="E14" s="12" t="s">
        <v>15</v>
      </c>
      <c r="F14" s="13">
        <v>1</v>
      </c>
      <c r="G14" s="14">
        <f>+G15+G22+G28+G32+G35+G40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19</v>
      </c>
      <c r="E15" s="12" t="s">
        <v>15</v>
      </c>
      <c r="F15" s="13">
        <v>1</v>
      </c>
      <c r="G15" s="14">
        <f>+G16+G17+G18+G19+G20+G21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20</v>
      </c>
      <c r="E16" s="12" t="s">
        <v>21</v>
      </c>
      <c r="F16" s="13">
        <v>336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22</v>
      </c>
      <c r="E17" s="12" t="s">
        <v>21</v>
      </c>
      <c r="F17" s="13">
        <v>2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23</v>
      </c>
      <c r="E18" s="12" t="s">
        <v>21</v>
      </c>
      <c r="F18" s="13">
        <v>93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24</v>
      </c>
      <c r="E19" s="12" t="s">
        <v>21</v>
      </c>
      <c r="F19" s="13">
        <v>622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25</v>
      </c>
      <c r="E20" s="12" t="s">
        <v>21</v>
      </c>
      <c r="F20" s="13">
        <v>551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26</v>
      </c>
      <c r="E21" s="12" t="s">
        <v>27</v>
      </c>
      <c r="F21" s="13">
        <v>508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28</v>
      </c>
      <c r="E22" s="12" t="s">
        <v>15</v>
      </c>
      <c r="F22" s="13">
        <v>1</v>
      </c>
      <c r="G22" s="14">
        <f>+G23+G24+G25+G26+G27</f>
        <v>0</v>
      </c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29</v>
      </c>
      <c r="E23" s="12" t="s">
        <v>21</v>
      </c>
      <c r="F23" s="13">
        <v>606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30</v>
      </c>
      <c r="E24" s="12" t="s">
        <v>21</v>
      </c>
      <c r="F24" s="13">
        <v>2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31</v>
      </c>
      <c r="E25" s="12" t="s">
        <v>21</v>
      </c>
      <c r="F25" s="13">
        <v>1974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32</v>
      </c>
      <c r="E26" s="12" t="s">
        <v>21</v>
      </c>
      <c r="F26" s="13">
        <v>1484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33</v>
      </c>
      <c r="E27" s="12" t="s">
        <v>27</v>
      </c>
      <c r="F27" s="13">
        <v>783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34</v>
      </c>
      <c r="E28" s="12" t="s">
        <v>15</v>
      </c>
      <c r="F28" s="13">
        <v>1</v>
      </c>
      <c r="G28" s="14">
        <f>+G29+G30+G31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35</v>
      </c>
      <c r="E29" s="12" t="s">
        <v>21</v>
      </c>
      <c r="F29" s="13">
        <v>95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36</v>
      </c>
      <c r="E30" s="12" t="s">
        <v>21</v>
      </c>
      <c r="F30" s="13">
        <v>138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37</v>
      </c>
      <c r="E31" s="12" t="s">
        <v>21</v>
      </c>
      <c r="F31" s="13">
        <v>373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38</v>
      </c>
      <c r="E32" s="12" t="s">
        <v>15</v>
      </c>
      <c r="F32" s="13">
        <v>1</v>
      </c>
      <c r="G32" s="14">
        <f>+G33+G34</f>
        <v>0</v>
      </c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39</v>
      </c>
      <c r="E33" s="12" t="s">
        <v>27</v>
      </c>
      <c r="F33" s="13">
        <v>32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40</v>
      </c>
      <c r="E34" s="12" t="s">
        <v>27</v>
      </c>
      <c r="F34" s="13">
        <v>32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41</v>
      </c>
      <c r="E35" s="12" t="s">
        <v>15</v>
      </c>
      <c r="F35" s="13">
        <v>1</v>
      </c>
      <c r="G35" s="14">
        <f>+G36+G37+G38+G39</f>
        <v>0</v>
      </c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42</v>
      </c>
      <c r="E36" s="12" t="s">
        <v>21</v>
      </c>
      <c r="F36" s="13">
        <v>413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43</v>
      </c>
      <c r="E37" s="12" t="s">
        <v>21</v>
      </c>
      <c r="F37" s="13">
        <v>1111</v>
      </c>
      <c r="G37" s="20"/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44</v>
      </c>
      <c r="E38" s="12" t="s">
        <v>21</v>
      </c>
      <c r="F38" s="13">
        <v>73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45</v>
      </c>
      <c r="E39" s="12" t="s">
        <v>21</v>
      </c>
      <c r="F39" s="13">
        <v>89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46</v>
      </c>
      <c r="E40" s="12" t="s">
        <v>15</v>
      </c>
      <c r="F40" s="13">
        <v>1</v>
      </c>
      <c r="G40" s="14">
        <f>+G41</f>
        <v>0</v>
      </c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47</v>
      </c>
      <c r="E41" s="12" t="s">
        <v>21</v>
      </c>
      <c r="F41" s="13">
        <v>1686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32" t="s">
        <v>48</v>
      </c>
      <c r="C42" s="27"/>
      <c r="D42" s="28"/>
      <c r="E42" s="12" t="s">
        <v>15</v>
      </c>
      <c r="F42" s="13">
        <v>1</v>
      </c>
      <c r="G42" s="14">
        <f>+G43</f>
        <v>0</v>
      </c>
      <c r="H42" s="2"/>
      <c r="I42" s="15">
        <v>33</v>
      </c>
      <c r="J42" s="15">
        <v>2</v>
      </c>
    </row>
    <row r="43" spans="1:10" ht="42" customHeight="1">
      <c r="A43" s="10"/>
      <c r="B43" s="11"/>
      <c r="C43" s="32" t="s">
        <v>48</v>
      </c>
      <c r="D43" s="28"/>
      <c r="E43" s="12" t="s">
        <v>15</v>
      </c>
      <c r="F43" s="13">
        <v>1</v>
      </c>
      <c r="G43" s="14">
        <f>+G44</f>
        <v>0</v>
      </c>
      <c r="H43" s="2"/>
      <c r="I43" s="15">
        <v>34</v>
      </c>
      <c r="J43" s="15">
        <v>3</v>
      </c>
    </row>
    <row r="44" spans="1:10" ht="42" customHeight="1">
      <c r="A44" s="10"/>
      <c r="B44" s="11"/>
      <c r="C44" s="11"/>
      <c r="D44" s="19" t="s">
        <v>49</v>
      </c>
      <c r="E44" s="12" t="s">
        <v>15</v>
      </c>
      <c r="F44" s="13">
        <v>1</v>
      </c>
      <c r="G44" s="14">
        <f>+G45+G46+G47+G48+G49+G50+G51</f>
        <v>0</v>
      </c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50</v>
      </c>
      <c r="E45" s="12" t="s">
        <v>27</v>
      </c>
      <c r="F45" s="13">
        <v>571.6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51</v>
      </c>
      <c r="E46" s="12" t="s">
        <v>21</v>
      </c>
      <c r="F46" s="13">
        <v>85.7</v>
      </c>
      <c r="G46" s="20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19" t="s">
        <v>52</v>
      </c>
      <c r="E47" s="12" t="s">
        <v>27</v>
      </c>
      <c r="F47" s="13">
        <v>544.6</v>
      </c>
      <c r="G47" s="20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19" t="s">
        <v>53</v>
      </c>
      <c r="E48" s="12" t="s">
        <v>54</v>
      </c>
      <c r="F48" s="13">
        <v>135</v>
      </c>
      <c r="G48" s="20"/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55</v>
      </c>
      <c r="E49" s="12" t="s">
        <v>27</v>
      </c>
      <c r="F49" s="13">
        <v>0.5</v>
      </c>
      <c r="G49" s="20"/>
      <c r="H49" s="2"/>
      <c r="I49" s="15">
        <v>40</v>
      </c>
      <c r="J49" s="15">
        <v>4</v>
      </c>
    </row>
    <row r="50" spans="1:10" ht="42" customHeight="1">
      <c r="A50" s="10"/>
      <c r="B50" s="11"/>
      <c r="C50" s="11"/>
      <c r="D50" s="19" t="s">
        <v>56</v>
      </c>
      <c r="E50" s="12" t="s">
        <v>27</v>
      </c>
      <c r="F50" s="13">
        <v>6.8</v>
      </c>
      <c r="G50" s="20"/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19" t="s">
        <v>57</v>
      </c>
      <c r="E51" s="12" t="s">
        <v>58</v>
      </c>
      <c r="F51" s="13">
        <v>402</v>
      </c>
      <c r="G51" s="20"/>
      <c r="H51" s="2"/>
      <c r="I51" s="15">
        <v>42</v>
      </c>
      <c r="J51" s="15">
        <v>4</v>
      </c>
    </row>
    <row r="52" spans="1:10" ht="42" customHeight="1">
      <c r="A52" s="10"/>
      <c r="B52" s="32" t="s">
        <v>59</v>
      </c>
      <c r="C52" s="27"/>
      <c r="D52" s="28"/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2</v>
      </c>
    </row>
    <row r="53" spans="1:10" ht="42" customHeight="1">
      <c r="A53" s="10"/>
      <c r="B53" s="11"/>
      <c r="C53" s="32" t="s">
        <v>59</v>
      </c>
      <c r="D53" s="28"/>
      <c r="E53" s="12" t="s">
        <v>15</v>
      </c>
      <c r="F53" s="13">
        <v>1</v>
      </c>
      <c r="G53" s="14">
        <f>+G54</f>
        <v>0</v>
      </c>
      <c r="H53" s="2"/>
      <c r="I53" s="15">
        <v>44</v>
      </c>
      <c r="J53" s="15">
        <v>3</v>
      </c>
    </row>
    <row r="54" spans="1:10" ht="42" customHeight="1">
      <c r="A54" s="10"/>
      <c r="B54" s="11"/>
      <c r="C54" s="11"/>
      <c r="D54" s="19" t="s">
        <v>59</v>
      </c>
      <c r="E54" s="12" t="s">
        <v>15</v>
      </c>
      <c r="F54" s="13">
        <v>1</v>
      </c>
      <c r="G54" s="14">
        <f>+G55+G56+G57</f>
        <v>0</v>
      </c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19" t="s">
        <v>60</v>
      </c>
      <c r="E55" s="12" t="s">
        <v>27</v>
      </c>
      <c r="F55" s="13">
        <v>508.4</v>
      </c>
      <c r="G55" s="20"/>
      <c r="H55" s="2"/>
      <c r="I55" s="15">
        <v>46</v>
      </c>
      <c r="J55" s="15">
        <v>4</v>
      </c>
    </row>
    <row r="56" spans="1:10" ht="42" customHeight="1">
      <c r="A56" s="10"/>
      <c r="B56" s="11"/>
      <c r="C56" s="11"/>
      <c r="D56" s="19" t="s">
        <v>61</v>
      </c>
      <c r="E56" s="12" t="s">
        <v>27</v>
      </c>
      <c r="F56" s="13">
        <v>782.6</v>
      </c>
      <c r="G56" s="20"/>
      <c r="H56" s="2"/>
      <c r="I56" s="15">
        <v>47</v>
      </c>
      <c r="J56" s="15">
        <v>4</v>
      </c>
    </row>
    <row r="57" spans="1:10" ht="42" customHeight="1">
      <c r="A57" s="10"/>
      <c r="B57" s="11"/>
      <c r="C57" s="11"/>
      <c r="D57" s="19" t="s">
        <v>62</v>
      </c>
      <c r="E57" s="12" t="s">
        <v>54</v>
      </c>
      <c r="F57" s="13">
        <v>4</v>
      </c>
      <c r="G57" s="20"/>
      <c r="H57" s="2"/>
      <c r="I57" s="15">
        <v>48</v>
      </c>
      <c r="J57" s="15">
        <v>4</v>
      </c>
    </row>
    <row r="58" spans="1:10" ht="42" customHeight="1">
      <c r="A58" s="10"/>
      <c r="B58" s="32" t="s">
        <v>63</v>
      </c>
      <c r="C58" s="27"/>
      <c r="D58" s="28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2</v>
      </c>
    </row>
    <row r="59" spans="1:10" ht="42" customHeight="1">
      <c r="A59" s="10"/>
      <c r="B59" s="11"/>
      <c r="C59" s="32" t="s">
        <v>63</v>
      </c>
      <c r="D59" s="28"/>
      <c r="E59" s="12" t="s">
        <v>15</v>
      </c>
      <c r="F59" s="13">
        <v>1</v>
      </c>
      <c r="G59" s="14">
        <f>+G60+G68+G76</f>
        <v>0</v>
      </c>
      <c r="H59" s="2"/>
      <c r="I59" s="15">
        <v>50</v>
      </c>
      <c r="J59" s="15">
        <v>3</v>
      </c>
    </row>
    <row r="60" spans="1:10" ht="42" customHeight="1">
      <c r="A60" s="10"/>
      <c r="B60" s="11"/>
      <c r="C60" s="11"/>
      <c r="D60" s="19" t="s">
        <v>64</v>
      </c>
      <c r="E60" s="12" t="s">
        <v>15</v>
      </c>
      <c r="F60" s="13">
        <v>1</v>
      </c>
      <c r="G60" s="14">
        <f>+G61+G62+G63+G64+G65+G66+G67</f>
        <v>0</v>
      </c>
      <c r="H60" s="2"/>
      <c r="I60" s="15">
        <v>51</v>
      </c>
      <c r="J60" s="15">
        <v>4</v>
      </c>
    </row>
    <row r="61" spans="1:10" ht="42" customHeight="1">
      <c r="A61" s="10"/>
      <c r="B61" s="11"/>
      <c r="C61" s="11"/>
      <c r="D61" s="19" t="s">
        <v>65</v>
      </c>
      <c r="E61" s="12" t="s">
        <v>27</v>
      </c>
      <c r="F61" s="13">
        <v>346</v>
      </c>
      <c r="G61" s="20"/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19" t="s">
        <v>66</v>
      </c>
      <c r="E62" s="12" t="s">
        <v>27</v>
      </c>
      <c r="F62" s="13">
        <v>322</v>
      </c>
      <c r="G62" s="20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19" t="s">
        <v>67</v>
      </c>
      <c r="E63" s="12" t="s">
        <v>27</v>
      </c>
      <c r="F63" s="13">
        <v>6</v>
      </c>
      <c r="G63" s="20"/>
      <c r="H63" s="2"/>
      <c r="I63" s="15">
        <v>54</v>
      </c>
      <c r="J63" s="15">
        <v>4</v>
      </c>
    </row>
    <row r="64" spans="1:10" ht="42" customHeight="1">
      <c r="A64" s="10"/>
      <c r="B64" s="11"/>
      <c r="C64" s="11"/>
      <c r="D64" s="19" t="s">
        <v>68</v>
      </c>
      <c r="E64" s="12" t="s">
        <v>27</v>
      </c>
      <c r="F64" s="13">
        <v>180</v>
      </c>
      <c r="G64" s="20"/>
      <c r="H64" s="2"/>
      <c r="I64" s="15">
        <v>55</v>
      </c>
      <c r="J64" s="15">
        <v>4</v>
      </c>
    </row>
    <row r="65" spans="1:10" ht="42" customHeight="1">
      <c r="A65" s="10"/>
      <c r="B65" s="11"/>
      <c r="C65" s="11"/>
      <c r="D65" s="19" t="s">
        <v>69</v>
      </c>
      <c r="E65" s="12" t="s">
        <v>27</v>
      </c>
      <c r="F65" s="13">
        <v>184.3</v>
      </c>
      <c r="G65" s="20"/>
      <c r="H65" s="2"/>
      <c r="I65" s="15">
        <v>56</v>
      </c>
      <c r="J65" s="15">
        <v>4</v>
      </c>
    </row>
    <row r="66" spans="1:10" ht="42" customHeight="1">
      <c r="A66" s="10"/>
      <c r="B66" s="11"/>
      <c r="C66" s="11"/>
      <c r="D66" s="19" t="s">
        <v>70</v>
      </c>
      <c r="E66" s="12" t="s">
        <v>21</v>
      </c>
      <c r="F66" s="13">
        <v>710.9</v>
      </c>
      <c r="G66" s="20"/>
      <c r="H66" s="2"/>
      <c r="I66" s="15">
        <v>57</v>
      </c>
      <c r="J66" s="15">
        <v>4</v>
      </c>
    </row>
    <row r="67" spans="1:10" ht="42" customHeight="1">
      <c r="A67" s="10"/>
      <c r="B67" s="11"/>
      <c r="C67" s="11"/>
      <c r="D67" s="19" t="s">
        <v>71</v>
      </c>
      <c r="E67" s="12" t="s">
        <v>27</v>
      </c>
      <c r="F67" s="13">
        <v>93</v>
      </c>
      <c r="G67" s="20"/>
      <c r="H67" s="2"/>
      <c r="I67" s="15">
        <v>58</v>
      </c>
      <c r="J67" s="15">
        <v>4</v>
      </c>
    </row>
    <row r="68" spans="1:10" ht="42" customHeight="1">
      <c r="A68" s="10"/>
      <c r="B68" s="11"/>
      <c r="C68" s="11"/>
      <c r="D68" s="19" t="s">
        <v>72</v>
      </c>
      <c r="E68" s="12" t="s">
        <v>15</v>
      </c>
      <c r="F68" s="13">
        <v>1</v>
      </c>
      <c r="G68" s="14">
        <f>+G69+G70+G71+G72+G73+G74+G75</f>
        <v>0</v>
      </c>
      <c r="H68" s="2"/>
      <c r="I68" s="15">
        <v>59</v>
      </c>
      <c r="J68" s="15">
        <v>4</v>
      </c>
    </row>
    <row r="69" spans="1:10" ht="42" customHeight="1">
      <c r="A69" s="10"/>
      <c r="B69" s="11"/>
      <c r="C69" s="11"/>
      <c r="D69" s="19" t="s">
        <v>66</v>
      </c>
      <c r="E69" s="12" t="s">
        <v>27</v>
      </c>
      <c r="F69" s="13">
        <v>439</v>
      </c>
      <c r="G69" s="20"/>
      <c r="H69" s="2"/>
      <c r="I69" s="15">
        <v>60</v>
      </c>
      <c r="J69" s="15">
        <v>4</v>
      </c>
    </row>
    <row r="70" spans="1:10" ht="42" customHeight="1">
      <c r="A70" s="10"/>
      <c r="B70" s="11"/>
      <c r="C70" s="11"/>
      <c r="D70" s="19" t="s">
        <v>67</v>
      </c>
      <c r="E70" s="12" t="s">
        <v>27</v>
      </c>
      <c r="F70" s="13">
        <v>169.6</v>
      </c>
      <c r="G70" s="20"/>
      <c r="H70" s="2"/>
      <c r="I70" s="15">
        <v>61</v>
      </c>
      <c r="J70" s="15">
        <v>4</v>
      </c>
    </row>
    <row r="71" spans="1:10" ht="42" customHeight="1">
      <c r="A71" s="10"/>
      <c r="B71" s="11"/>
      <c r="C71" s="11"/>
      <c r="D71" s="19" t="s">
        <v>73</v>
      </c>
      <c r="E71" s="12" t="s">
        <v>27</v>
      </c>
      <c r="F71" s="13">
        <v>24</v>
      </c>
      <c r="G71" s="20"/>
      <c r="H71" s="2"/>
      <c r="I71" s="15">
        <v>62</v>
      </c>
      <c r="J71" s="15">
        <v>4</v>
      </c>
    </row>
    <row r="72" spans="1:10" ht="42" customHeight="1">
      <c r="A72" s="10"/>
      <c r="B72" s="11"/>
      <c r="C72" s="11"/>
      <c r="D72" s="19" t="s">
        <v>68</v>
      </c>
      <c r="E72" s="12" t="s">
        <v>27</v>
      </c>
      <c r="F72" s="13">
        <v>138</v>
      </c>
      <c r="G72" s="20"/>
      <c r="H72" s="2"/>
      <c r="I72" s="15">
        <v>63</v>
      </c>
      <c r="J72" s="15">
        <v>4</v>
      </c>
    </row>
    <row r="73" spans="1:10" ht="42" customHeight="1">
      <c r="A73" s="10"/>
      <c r="B73" s="11"/>
      <c r="C73" s="11"/>
      <c r="D73" s="19" t="s">
        <v>69</v>
      </c>
      <c r="E73" s="12" t="s">
        <v>27</v>
      </c>
      <c r="F73" s="13">
        <v>173.4</v>
      </c>
      <c r="G73" s="20"/>
      <c r="H73" s="2"/>
      <c r="I73" s="15">
        <v>64</v>
      </c>
      <c r="J73" s="15">
        <v>4</v>
      </c>
    </row>
    <row r="74" spans="1:10" ht="42" customHeight="1">
      <c r="A74" s="10"/>
      <c r="B74" s="11"/>
      <c r="C74" s="11"/>
      <c r="D74" s="19" t="s">
        <v>70</v>
      </c>
      <c r="E74" s="12" t="s">
        <v>21</v>
      </c>
      <c r="F74" s="13">
        <v>661.6</v>
      </c>
      <c r="G74" s="20"/>
      <c r="H74" s="2"/>
      <c r="I74" s="15">
        <v>65</v>
      </c>
      <c r="J74" s="15">
        <v>4</v>
      </c>
    </row>
    <row r="75" spans="1:10" ht="42" customHeight="1">
      <c r="A75" s="10"/>
      <c r="B75" s="11"/>
      <c r="C75" s="11"/>
      <c r="D75" s="19" t="s">
        <v>71</v>
      </c>
      <c r="E75" s="12" t="s">
        <v>27</v>
      </c>
      <c r="F75" s="13">
        <v>120</v>
      </c>
      <c r="G75" s="20"/>
      <c r="H75" s="2"/>
      <c r="I75" s="15">
        <v>66</v>
      </c>
      <c r="J75" s="15">
        <v>4</v>
      </c>
    </row>
    <row r="76" spans="1:10" ht="42" customHeight="1">
      <c r="A76" s="10"/>
      <c r="B76" s="11"/>
      <c r="C76" s="11"/>
      <c r="D76" s="19" t="s">
        <v>74</v>
      </c>
      <c r="E76" s="12" t="s">
        <v>15</v>
      </c>
      <c r="F76" s="13">
        <v>1</v>
      </c>
      <c r="G76" s="14">
        <f>+G77+G78+G79+G80+G81</f>
        <v>0</v>
      </c>
      <c r="H76" s="2"/>
      <c r="I76" s="15">
        <v>67</v>
      </c>
      <c r="J76" s="15">
        <v>4</v>
      </c>
    </row>
    <row r="77" spans="1:10" ht="42" customHeight="1">
      <c r="A77" s="10"/>
      <c r="B77" s="11"/>
      <c r="C77" s="11"/>
      <c r="D77" s="19" t="s">
        <v>75</v>
      </c>
      <c r="E77" s="12" t="s">
        <v>27</v>
      </c>
      <c r="F77" s="13">
        <v>9.6</v>
      </c>
      <c r="G77" s="20"/>
      <c r="H77" s="2"/>
      <c r="I77" s="15">
        <v>68</v>
      </c>
      <c r="J77" s="15">
        <v>4</v>
      </c>
    </row>
    <row r="78" spans="1:10" ht="42" customHeight="1">
      <c r="A78" s="10"/>
      <c r="B78" s="11"/>
      <c r="C78" s="11"/>
      <c r="D78" s="19" t="s">
        <v>76</v>
      </c>
      <c r="E78" s="12" t="s">
        <v>27</v>
      </c>
      <c r="F78" s="13">
        <v>4.8</v>
      </c>
      <c r="G78" s="20"/>
      <c r="H78" s="2"/>
      <c r="I78" s="15">
        <v>69</v>
      </c>
      <c r="J78" s="15">
        <v>4</v>
      </c>
    </row>
    <row r="79" spans="1:10" ht="42" customHeight="1">
      <c r="A79" s="10"/>
      <c r="B79" s="11"/>
      <c r="C79" s="11"/>
      <c r="D79" s="19" t="s">
        <v>77</v>
      </c>
      <c r="E79" s="12" t="s">
        <v>27</v>
      </c>
      <c r="F79" s="13">
        <v>54</v>
      </c>
      <c r="G79" s="20"/>
      <c r="H79" s="2"/>
      <c r="I79" s="15">
        <v>70</v>
      </c>
      <c r="J79" s="15">
        <v>4</v>
      </c>
    </row>
    <row r="80" spans="1:10" ht="42" customHeight="1">
      <c r="A80" s="10"/>
      <c r="B80" s="11"/>
      <c r="C80" s="11"/>
      <c r="D80" s="19" t="s">
        <v>78</v>
      </c>
      <c r="E80" s="12" t="s">
        <v>27</v>
      </c>
      <c r="F80" s="13">
        <v>40.799999999999997</v>
      </c>
      <c r="G80" s="20"/>
      <c r="H80" s="2"/>
      <c r="I80" s="15">
        <v>71</v>
      </c>
      <c r="J80" s="15">
        <v>4</v>
      </c>
    </row>
    <row r="81" spans="1:10" ht="42" customHeight="1">
      <c r="A81" s="10"/>
      <c r="B81" s="11"/>
      <c r="C81" s="11"/>
      <c r="D81" s="19" t="s">
        <v>71</v>
      </c>
      <c r="E81" s="12" t="s">
        <v>27</v>
      </c>
      <c r="F81" s="13">
        <v>75</v>
      </c>
      <c r="G81" s="20"/>
      <c r="H81" s="2"/>
      <c r="I81" s="15">
        <v>72</v>
      </c>
      <c r="J81" s="15">
        <v>4</v>
      </c>
    </row>
    <row r="82" spans="1:10" ht="42" customHeight="1">
      <c r="A82" s="10"/>
      <c r="B82" s="32" t="s">
        <v>79</v>
      </c>
      <c r="C82" s="27"/>
      <c r="D82" s="28"/>
      <c r="E82" s="12" t="s">
        <v>15</v>
      </c>
      <c r="F82" s="13">
        <v>1</v>
      </c>
      <c r="G82" s="14">
        <f>+G83</f>
        <v>0</v>
      </c>
      <c r="H82" s="2"/>
      <c r="I82" s="15">
        <v>73</v>
      </c>
      <c r="J82" s="15">
        <v>2</v>
      </c>
    </row>
    <row r="83" spans="1:10" ht="42" customHeight="1">
      <c r="A83" s="10"/>
      <c r="B83" s="11"/>
      <c r="C83" s="32" t="s">
        <v>79</v>
      </c>
      <c r="D83" s="28"/>
      <c r="E83" s="12" t="s">
        <v>15</v>
      </c>
      <c r="F83" s="13">
        <v>1</v>
      </c>
      <c r="G83" s="14">
        <f>+G84+G98+G107</f>
        <v>0</v>
      </c>
      <c r="H83" s="2"/>
      <c r="I83" s="15">
        <v>74</v>
      </c>
      <c r="J83" s="15">
        <v>3</v>
      </c>
    </row>
    <row r="84" spans="1:10" ht="42" customHeight="1">
      <c r="A84" s="10"/>
      <c r="B84" s="11"/>
      <c r="C84" s="11"/>
      <c r="D84" s="19" t="s">
        <v>80</v>
      </c>
      <c r="E84" s="12" t="s">
        <v>15</v>
      </c>
      <c r="F84" s="13">
        <v>1</v>
      </c>
      <c r="G84" s="14">
        <f>+G85+G86+G87+G88+G89+G90+G91+G92+G93+G94+G95+G96+G97</f>
        <v>0</v>
      </c>
      <c r="H84" s="2"/>
      <c r="I84" s="15">
        <v>75</v>
      </c>
      <c r="J84" s="15">
        <v>4</v>
      </c>
    </row>
    <row r="85" spans="1:10" ht="42" customHeight="1">
      <c r="A85" s="10"/>
      <c r="B85" s="11"/>
      <c r="C85" s="11"/>
      <c r="D85" s="19" t="s">
        <v>81</v>
      </c>
      <c r="E85" s="12" t="s">
        <v>82</v>
      </c>
      <c r="F85" s="13">
        <v>5</v>
      </c>
      <c r="G85" s="20"/>
      <c r="H85" s="2"/>
      <c r="I85" s="15">
        <v>76</v>
      </c>
      <c r="J85" s="15">
        <v>4</v>
      </c>
    </row>
    <row r="86" spans="1:10" ht="42" customHeight="1">
      <c r="A86" s="10"/>
      <c r="B86" s="11"/>
      <c r="C86" s="11"/>
      <c r="D86" s="19" t="s">
        <v>83</v>
      </c>
      <c r="E86" s="12" t="s">
        <v>21</v>
      </c>
      <c r="F86" s="13">
        <v>3.3</v>
      </c>
      <c r="G86" s="20"/>
      <c r="H86" s="2"/>
      <c r="I86" s="15">
        <v>77</v>
      </c>
      <c r="J86" s="15">
        <v>4</v>
      </c>
    </row>
    <row r="87" spans="1:10" ht="42" customHeight="1">
      <c r="A87" s="10"/>
      <c r="B87" s="11"/>
      <c r="C87" s="11"/>
      <c r="D87" s="19" t="s">
        <v>51</v>
      </c>
      <c r="E87" s="12" t="s">
        <v>21</v>
      </c>
      <c r="F87" s="13">
        <v>5.6</v>
      </c>
      <c r="G87" s="20"/>
      <c r="H87" s="2"/>
      <c r="I87" s="15">
        <v>78</v>
      </c>
      <c r="J87" s="15">
        <v>4</v>
      </c>
    </row>
    <row r="88" spans="1:10" ht="42" customHeight="1">
      <c r="A88" s="10"/>
      <c r="B88" s="11"/>
      <c r="C88" s="11"/>
      <c r="D88" s="19" t="s">
        <v>84</v>
      </c>
      <c r="E88" s="12" t="s">
        <v>27</v>
      </c>
      <c r="F88" s="13">
        <v>18.5</v>
      </c>
      <c r="G88" s="20"/>
      <c r="H88" s="2"/>
      <c r="I88" s="15">
        <v>79</v>
      </c>
      <c r="J88" s="15">
        <v>4</v>
      </c>
    </row>
    <row r="89" spans="1:10" ht="42" customHeight="1">
      <c r="A89" s="10"/>
      <c r="B89" s="11"/>
      <c r="C89" s="11"/>
      <c r="D89" s="19" t="s">
        <v>85</v>
      </c>
      <c r="E89" s="12" t="s">
        <v>27</v>
      </c>
      <c r="F89" s="13">
        <v>8.6</v>
      </c>
      <c r="G89" s="20"/>
      <c r="H89" s="2"/>
      <c r="I89" s="15">
        <v>80</v>
      </c>
      <c r="J89" s="15">
        <v>4</v>
      </c>
    </row>
    <row r="90" spans="1:10" ht="42" customHeight="1">
      <c r="A90" s="10"/>
      <c r="B90" s="11"/>
      <c r="C90" s="11"/>
      <c r="D90" s="19" t="s">
        <v>71</v>
      </c>
      <c r="E90" s="12" t="s">
        <v>27</v>
      </c>
      <c r="F90" s="13">
        <v>1.8</v>
      </c>
      <c r="G90" s="20"/>
      <c r="H90" s="2"/>
      <c r="I90" s="15">
        <v>81</v>
      </c>
      <c r="J90" s="15">
        <v>4</v>
      </c>
    </row>
    <row r="91" spans="1:10" ht="42" customHeight="1">
      <c r="A91" s="10"/>
      <c r="B91" s="11"/>
      <c r="C91" s="11"/>
      <c r="D91" s="19" t="s">
        <v>83</v>
      </c>
      <c r="E91" s="12" t="s">
        <v>21</v>
      </c>
      <c r="F91" s="13">
        <v>2.2999999999999998</v>
      </c>
      <c r="G91" s="20"/>
      <c r="H91" s="2"/>
      <c r="I91" s="15">
        <v>82</v>
      </c>
      <c r="J91" s="15">
        <v>4</v>
      </c>
    </row>
    <row r="92" spans="1:10" ht="42" customHeight="1">
      <c r="A92" s="10"/>
      <c r="B92" s="11"/>
      <c r="C92" s="11"/>
      <c r="D92" s="19" t="s">
        <v>86</v>
      </c>
      <c r="E92" s="12" t="s">
        <v>27</v>
      </c>
      <c r="F92" s="13">
        <v>2</v>
      </c>
      <c r="G92" s="20"/>
      <c r="H92" s="2"/>
      <c r="I92" s="15">
        <v>83</v>
      </c>
      <c r="J92" s="15">
        <v>4</v>
      </c>
    </row>
    <row r="93" spans="1:10" ht="42" customHeight="1">
      <c r="A93" s="10"/>
      <c r="B93" s="11"/>
      <c r="C93" s="11"/>
      <c r="D93" s="19" t="s">
        <v>52</v>
      </c>
      <c r="E93" s="12" t="s">
        <v>27</v>
      </c>
      <c r="F93" s="13">
        <v>12.5</v>
      </c>
      <c r="G93" s="20"/>
      <c r="H93" s="2"/>
      <c r="I93" s="15">
        <v>84</v>
      </c>
      <c r="J93" s="15">
        <v>4</v>
      </c>
    </row>
    <row r="94" spans="1:10" ht="42" customHeight="1">
      <c r="A94" s="10"/>
      <c r="B94" s="11"/>
      <c r="C94" s="11"/>
      <c r="D94" s="19" t="s">
        <v>85</v>
      </c>
      <c r="E94" s="12" t="s">
        <v>27</v>
      </c>
      <c r="F94" s="13">
        <v>15.4</v>
      </c>
      <c r="G94" s="20"/>
      <c r="H94" s="2"/>
      <c r="I94" s="15">
        <v>85</v>
      </c>
      <c r="J94" s="15">
        <v>4</v>
      </c>
    </row>
    <row r="95" spans="1:10" ht="42" customHeight="1">
      <c r="A95" s="10"/>
      <c r="B95" s="11"/>
      <c r="C95" s="11"/>
      <c r="D95" s="19" t="s">
        <v>87</v>
      </c>
      <c r="E95" s="12" t="s">
        <v>54</v>
      </c>
      <c r="F95" s="13">
        <v>2</v>
      </c>
      <c r="G95" s="20"/>
      <c r="H95" s="2"/>
      <c r="I95" s="15">
        <v>86</v>
      </c>
      <c r="J95" s="15">
        <v>4</v>
      </c>
    </row>
    <row r="96" spans="1:10" ht="42" customHeight="1">
      <c r="A96" s="10"/>
      <c r="B96" s="11"/>
      <c r="C96" s="11"/>
      <c r="D96" s="19" t="s">
        <v>88</v>
      </c>
      <c r="E96" s="12" t="s">
        <v>27</v>
      </c>
      <c r="F96" s="13">
        <v>8</v>
      </c>
      <c r="G96" s="20"/>
      <c r="H96" s="2"/>
      <c r="I96" s="15">
        <v>87</v>
      </c>
      <c r="J96" s="15">
        <v>4</v>
      </c>
    </row>
    <row r="97" spans="1:10" ht="42" customHeight="1">
      <c r="A97" s="10"/>
      <c r="B97" s="11"/>
      <c r="C97" s="11"/>
      <c r="D97" s="19" t="s">
        <v>89</v>
      </c>
      <c r="E97" s="12" t="s">
        <v>21</v>
      </c>
      <c r="F97" s="13">
        <v>1.5</v>
      </c>
      <c r="G97" s="20"/>
      <c r="H97" s="2"/>
      <c r="I97" s="15">
        <v>88</v>
      </c>
      <c r="J97" s="15">
        <v>4</v>
      </c>
    </row>
    <row r="98" spans="1:10" ht="42" customHeight="1">
      <c r="A98" s="10"/>
      <c r="B98" s="11"/>
      <c r="C98" s="11"/>
      <c r="D98" s="19" t="s">
        <v>90</v>
      </c>
      <c r="E98" s="12" t="s">
        <v>15</v>
      </c>
      <c r="F98" s="13">
        <v>1</v>
      </c>
      <c r="G98" s="14">
        <f>+G99+G100+G101+G102+G103+G104+G105+G106</f>
        <v>0</v>
      </c>
      <c r="H98" s="2"/>
      <c r="I98" s="15">
        <v>89</v>
      </c>
      <c r="J98" s="15">
        <v>4</v>
      </c>
    </row>
    <row r="99" spans="1:10" ht="42" customHeight="1">
      <c r="A99" s="10"/>
      <c r="B99" s="11"/>
      <c r="C99" s="11"/>
      <c r="D99" s="19" t="s">
        <v>91</v>
      </c>
      <c r="E99" s="12" t="s">
        <v>82</v>
      </c>
      <c r="F99" s="13">
        <v>5</v>
      </c>
      <c r="G99" s="20"/>
      <c r="H99" s="2"/>
      <c r="I99" s="15">
        <v>90</v>
      </c>
      <c r="J99" s="15">
        <v>4</v>
      </c>
    </row>
    <row r="100" spans="1:10" ht="42" customHeight="1">
      <c r="A100" s="10"/>
      <c r="B100" s="11"/>
      <c r="C100" s="11"/>
      <c r="D100" s="19" t="s">
        <v>83</v>
      </c>
      <c r="E100" s="12" t="s">
        <v>21</v>
      </c>
      <c r="F100" s="13">
        <v>2.2999999999999998</v>
      </c>
      <c r="G100" s="20"/>
      <c r="H100" s="2"/>
      <c r="I100" s="15">
        <v>91</v>
      </c>
      <c r="J100" s="15">
        <v>4</v>
      </c>
    </row>
    <row r="101" spans="1:10" ht="42" customHeight="1">
      <c r="A101" s="10"/>
      <c r="B101" s="11"/>
      <c r="C101" s="11"/>
      <c r="D101" s="19" t="s">
        <v>51</v>
      </c>
      <c r="E101" s="12" t="s">
        <v>21</v>
      </c>
      <c r="F101" s="13">
        <v>2.2999999999999998</v>
      </c>
      <c r="G101" s="20"/>
      <c r="H101" s="2"/>
      <c r="I101" s="15">
        <v>92</v>
      </c>
      <c r="J101" s="15">
        <v>4</v>
      </c>
    </row>
    <row r="102" spans="1:10" ht="42" customHeight="1">
      <c r="A102" s="10"/>
      <c r="B102" s="11"/>
      <c r="C102" s="11"/>
      <c r="D102" s="19" t="s">
        <v>92</v>
      </c>
      <c r="E102" s="12" t="s">
        <v>27</v>
      </c>
      <c r="F102" s="13">
        <v>13.7</v>
      </c>
      <c r="G102" s="20"/>
      <c r="H102" s="2"/>
      <c r="I102" s="15">
        <v>93</v>
      </c>
      <c r="J102" s="15">
        <v>4</v>
      </c>
    </row>
    <row r="103" spans="1:10" ht="42" customHeight="1">
      <c r="A103" s="10"/>
      <c r="B103" s="11"/>
      <c r="C103" s="11"/>
      <c r="D103" s="19" t="s">
        <v>85</v>
      </c>
      <c r="E103" s="12" t="s">
        <v>27</v>
      </c>
      <c r="F103" s="13">
        <v>5.6</v>
      </c>
      <c r="G103" s="20"/>
      <c r="H103" s="2"/>
      <c r="I103" s="15">
        <v>94</v>
      </c>
      <c r="J103" s="15">
        <v>4</v>
      </c>
    </row>
    <row r="104" spans="1:10" ht="42" customHeight="1">
      <c r="A104" s="10"/>
      <c r="B104" s="11"/>
      <c r="C104" s="11"/>
      <c r="D104" s="19" t="s">
        <v>87</v>
      </c>
      <c r="E104" s="12" t="s">
        <v>54</v>
      </c>
      <c r="F104" s="13">
        <v>2</v>
      </c>
      <c r="G104" s="20"/>
      <c r="H104" s="2"/>
      <c r="I104" s="15">
        <v>95</v>
      </c>
      <c r="J104" s="15">
        <v>4</v>
      </c>
    </row>
    <row r="105" spans="1:10" ht="42" customHeight="1">
      <c r="A105" s="10"/>
      <c r="B105" s="11"/>
      <c r="C105" s="11"/>
      <c r="D105" s="19" t="s">
        <v>88</v>
      </c>
      <c r="E105" s="12" t="s">
        <v>27</v>
      </c>
      <c r="F105" s="13">
        <v>7</v>
      </c>
      <c r="G105" s="20"/>
      <c r="H105" s="2"/>
      <c r="I105" s="15">
        <v>96</v>
      </c>
      <c r="J105" s="15">
        <v>4</v>
      </c>
    </row>
    <row r="106" spans="1:10" ht="42" customHeight="1">
      <c r="A106" s="10"/>
      <c r="B106" s="11"/>
      <c r="C106" s="11"/>
      <c r="D106" s="19" t="s">
        <v>93</v>
      </c>
      <c r="E106" s="12" t="s">
        <v>21</v>
      </c>
      <c r="F106" s="13">
        <v>0.4</v>
      </c>
      <c r="G106" s="20"/>
      <c r="H106" s="2"/>
      <c r="I106" s="15">
        <v>97</v>
      </c>
      <c r="J106" s="15">
        <v>4</v>
      </c>
    </row>
    <row r="107" spans="1:10" ht="42" customHeight="1">
      <c r="A107" s="10"/>
      <c r="B107" s="11"/>
      <c r="C107" s="11"/>
      <c r="D107" s="19" t="s">
        <v>94</v>
      </c>
      <c r="E107" s="12" t="s">
        <v>15</v>
      </c>
      <c r="F107" s="13">
        <v>1</v>
      </c>
      <c r="G107" s="14">
        <f>+G108+G109</f>
        <v>0</v>
      </c>
      <c r="H107" s="2"/>
      <c r="I107" s="15">
        <v>98</v>
      </c>
      <c r="J107" s="15">
        <v>4</v>
      </c>
    </row>
    <row r="108" spans="1:10" ht="42" customHeight="1">
      <c r="A108" s="10"/>
      <c r="B108" s="11"/>
      <c r="C108" s="11"/>
      <c r="D108" s="19" t="s">
        <v>95</v>
      </c>
      <c r="E108" s="12" t="s">
        <v>54</v>
      </c>
      <c r="F108" s="13">
        <v>33.9</v>
      </c>
      <c r="G108" s="20"/>
      <c r="H108" s="2"/>
      <c r="I108" s="15">
        <v>99</v>
      </c>
      <c r="J108" s="15">
        <v>4</v>
      </c>
    </row>
    <row r="109" spans="1:10" ht="42" customHeight="1">
      <c r="A109" s="10"/>
      <c r="B109" s="11"/>
      <c r="C109" s="11"/>
      <c r="D109" s="19" t="s">
        <v>96</v>
      </c>
      <c r="E109" s="12" t="s">
        <v>54</v>
      </c>
      <c r="F109" s="13">
        <v>25</v>
      </c>
      <c r="G109" s="20"/>
      <c r="H109" s="2"/>
      <c r="I109" s="15">
        <v>100</v>
      </c>
      <c r="J109" s="15">
        <v>4</v>
      </c>
    </row>
    <row r="110" spans="1:10" ht="42" customHeight="1">
      <c r="A110" s="10"/>
      <c r="B110" s="32" t="s">
        <v>97</v>
      </c>
      <c r="C110" s="27"/>
      <c r="D110" s="28"/>
      <c r="E110" s="12" t="s">
        <v>15</v>
      </c>
      <c r="F110" s="13">
        <v>1</v>
      </c>
      <c r="G110" s="14">
        <f>+G111</f>
        <v>0</v>
      </c>
      <c r="H110" s="2"/>
      <c r="I110" s="15">
        <v>101</v>
      </c>
      <c r="J110" s="15">
        <v>2</v>
      </c>
    </row>
    <row r="111" spans="1:10" ht="42" customHeight="1">
      <c r="A111" s="10"/>
      <c r="B111" s="11"/>
      <c r="C111" s="32" t="s">
        <v>97</v>
      </c>
      <c r="D111" s="28"/>
      <c r="E111" s="12" t="s">
        <v>15</v>
      </c>
      <c r="F111" s="13">
        <v>1</v>
      </c>
      <c r="G111" s="14">
        <f>+G112+G115</f>
        <v>0</v>
      </c>
      <c r="H111" s="2"/>
      <c r="I111" s="15">
        <v>102</v>
      </c>
      <c r="J111" s="15">
        <v>3</v>
      </c>
    </row>
    <row r="112" spans="1:10" ht="42" customHeight="1">
      <c r="A112" s="10"/>
      <c r="B112" s="11"/>
      <c r="C112" s="11"/>
      <c r="D112" s="19" t="s">
        <v>98</v>
      </c>
      <c r="E112" s="12" t="s">
        <v>15</v>
      </c>
      <c r="F112" s="13">
        <v>1</v>
      </c>
      <c r="G112" s="14">
        <f>+G113+G114</f>
        <v>0</v>
      </c>
      <c r="H112" s="2"/>
      <c r="I112" s="15">
        <v>103</v>
      </c>
      <c r="J112" s="15">
        <v>4</v>
      </c>
    </row>
    <row r="113" spans="1:10" ht="42" customHeight="1">
      <c r="A113" s="10"/>
      <c r="B113" s="11"/>
      <c r="C113" s="11"/>
      <c r="D113" s="19" t="s">
        <v>99</v>
      </c>
      <c r="E113" s="12" t="s">
        <v>54</v>
      </c>
      <c r="F113" s="13">
        <v>45.5</v>
      </c>
      <c r="G113" s="20"/>
      <c r="H113" s="2"/>
      <c r="I113" s="15">
        <v>104</v>
      </c>
      <c r="J113" s="15">
        <v>4</v>
      </c>
    </row>
    <row r="114" spans="1:10" ht="42" customHeight="1">
      <c r="A114" s="10"/>
      <c r="B114" s="11"/>
      <c r="C114" s="11"/>
      <c r="D114" s="19" t="s">
        <v>100</v>
      </c>
      <c r="E114" s="12" t="s">
        <v>54</v>
      </c>
      <c r="F114" s="13">
        <v>75.5</v>
      </c>
      <c r="G114" s="20"/>
      <c r="H114" s="2"/>
      <c r="I114" s="15">
        <v>105</v>
      </c>
      <c r="J114" s="15">
        <v>4</v>
      </c>
    </row>
    <row r="115" spans="1:10" ht="42" customHeight="1">
      <c r="A115" s="10"/>
      <c r="B115" s="11"/>
      <c r="C115" s="11"/>
      <c r="D115" s="19" t="s">
        <v>101</v>
      </c>
      <c r="E115" s="12" t="s">
        <v>15</v>
      </c>
      <c r="F115" s="13">
        <v>1</v>
      </c>
      <c r="G115" s="14">
        <f>+G116</f>
        <v>0</v>
      </c>
      <c r="H115" s="2"/>
      <c r="I115" s="15">
        <v>106</v>
      </c>
      <c r="J115" s="15">
        <v>4</v>
      </c>
    </row>
    <row r="116" spans="1:10" ht="42" customHeight="1">
      <c r="A116" s="10"/>
      <c r="B116" s="11"/>
      <c r="C116" s="11"/>
      <c r="D116" s="19" t="s">
        <v>102</v>
      </c>
      <c r="E116" s="12" t="s">
        <v>103</v>
      </c>
      <c r="F116" s="13">
        <v>1</v>
      </c>
      <c r="G116" s="20"/>
      <c r="H116" s="2"/>
      <c r="I116" s="15">
        <v>107</v>
      </c>
      <c r="J116" s="15">
        <v>4</v>
      </c>
    </row>
    <row r="117" spans="1:10" ht="42" customHeight="1">
      <c r="A117" s="10"/>
      <c r="B117" s="32" t="s">
        <v>104</v>
      </c>
      <c r="C117" s="27"/>
      <c r="D117" s="28"/>
      <c r="E117" s="12" t="s">
        <v>15</v>
      </c>
      <c r="F117" s="13">
        <v>1</v>
      </c>
      <c r="G117" s="14">
        <f>+G118</f>
        <v>0</v>
      </c>
      <c r="H117" s="2"/>
      <c r="I117" s="15">
        <v>108</v>
      </c>
      <c r="J117" s="15">
        <v>2</v>
      </c>
    </row>
    <row r="118" spans="1:10" ht="42" customHeight="1">
      <c r="A118" s="10"/>
      <c r="B118" s="11"/>
      <c r="C118" s="32" t="s">
        <v>104</v>
      </c>
      <c r="D118" s="28"/>
      <c r="E118" s="12" t="s">
        <v>15</v>
      </c>
      <c r="F118" s="13">
        <v>1</v>
      </c>
      <c r="G118" s="14">
        <f>+G119</f>
        <v>0</v>
      </c>
      <c r="H118" s="2"/>
      <c r="I118" s="15">
        <v>109</v>
      </c>
      <c r="J118" s="15">
        <v>3</v>
      </c>
    </row>
    <row r="119" spans="1:10" ht="42" customHeight="1">
      <c r="A119" s="10"/>
      <c r="B119" s="11"/>
      <c r="C119" s="11"/>
      <c r="D119" s="19" t="s">
        <v>104</v>
      </c>
      <c r="E119" s="12" t="s">
        <v>15</v>
      </c>
      <c r="F119" s="13">
        <v>1</v>
      </c>
      <c r="G119" s="14">
        <f>+G120</f>
        <v>0</v>
      </c>
      <c r="H119" s="2"/>
      <c r="I119" s="15">
        <v>110</v>
      </c>
      <c r="J119" s="15">
        <v>4</v>
      </c>
    </row>
    <row r="120" spans="1:10" ht="42" customHeight="1">
      <c r="A120" s="10"/>
      <c r="B120" s="11"/>
      <c r="C120" s="11"/>
      <c r="D120" s="19" t="s">
        <v>105</v>
      </c>
      <c r="E120" s="12" t="s">
        <v>54</v>
      </c>
      <c r="F120" s="13">
        <v>202.6</v>
      </c>
      <c r="G120" s="20"/>
      <c r="H120" s="2"/>
      <c r="I120" s="15">
        <v>111</v>
      </c>
      <c r="J120" s="15">
        <v>4</v>
      </c>
    </row>
    <row r="121" spans="1:10" ht="42" customHeight="1">
      <c r="A121" s="26" t="s">
        <v>106</v>
      </c>
      <c r="B121" s="27"/>
      <c r="C121" s="27"/>
      <c r="D121" s="28"/>
      <c r="E121" s="12" t="s">
        <v>15</v>
      </c>
      <c r="F121" s="13">
        <v>1</v>
      </c>
      <c r="G121" s="14">
        <f>+G122+G178</f>
        <v>0</v>
      </c>
      <c r="H121" s="2"/>
      <c r="I121" s="15">
        <v>112</v>
      </c>
      <c r="J121" s="15"/>
    </row>
    <row r="122" spans="1:10" ht="42" customHeight="1">
      <c r="A122" s="26" t="s">
        <v>107</v>
      </c>
      <c r="B122" s="27"/>
      <c r="C122" s="27"/>
      <c r="D122" s="28"/>
      <c r="E122" s="12" t="s">
        <v>15</v>
      </c>
      <c r="F122" s="13">
        <v>1</v>
      </c>
      <c r="G122" s="14">
        <f>+G123+G124</f>
        <v>0</v>
      </c>
      <c r="H122" s="2"/>
      <c r="I122" s="15">
        <v>113</v>
      </c>
      <c r="J122" s="15">
        <v>200</v>
      </c>
    </row>
    <row r="123" spans="1:10" ht="42" customHeight="1">
      <c r="A123" s="26" t="s">
        <v>108</v>
      </c>
      <c r="B123" s="27"/>
      <c r="C123" s="27"/>
      <c r="D123" s="28"/>
      <c r="E123" s="12" t="s">
        <v>15</v>
      </c>
      <c r="F123" s="13">
        <v>1</v>
      </c>
      <c r="G123" s="20"/>
      <c r="H123" s="2"/>
      <c r="I123" s="15">
        <v>114</v>
      </c>
      <c r="J123" s="15"/>
    </row>
    <row r="124" spans="1:10" ht="42" customHeight="1">
      <c r="A124" s="26" t="s">
        <v>109</v>
      </c>
      <c r="B124" s="27"/>
      <c r="C124" s="27"/>
      <c r="D124" s="28"/>
      <c r="E124" s="12" t="s">
        <v>15</v>
      </c>
      <c r="F124" s="13">
        <v>1</v>
      </c>
      <c r="G124" s="14">
        <f>+G125</f>
        <v>0</v>
      </c>
      <c r="H124" s="2"/>
      <c r="I124" s="15">
        <v>115</v>
      </c>
      <c r="J124" s="15">
        <v>1</v>
      </c>
    </row>
    <row r="125" spans="1:10" ht="42" customHeight="1">
      <c r="A125" s="10"/>
      <c r="B125" s="32" t="s">
        <v>110</v>
      </c>
      <c r="C125" s="27"/>
      <c r="D125" s="28"/>
      <c r="E125" s="12" t="s">
        <v>15</v>
      </c>
      <c r="F125" s="13">
        <v>1</v>
      </c>
      <c r="G125" s="14">
        <f>+G126+G172</f>
        <v>0</v>
      </c>
      <c r="H125" s="2"/>
      <c r="I125" s="15">
        <v>116</v>
      </c>
      <c r="J125" s="15">
        <v>2</v>
      </c>
    </row>
    <row r="126" spans="1:10" ht="42" customHeight="1">
      <c r="A126" s="10"/>
      <c r="B126" s="11"/>
      <c r="C126" s="32" t="s">
        <v>110</v>
      </c>
      <c r="D126" s="28"/>
      <c r="E126" s="12" t="s">
        <v>15</v>
      </c>
      <c r="F126" s="13">
        <v>1</v>
      </c>
      <c r="G126" s="14">
        <f>+G127+G155+G170</f>
        <v>0</v>
      </c>
      <c r="H126" s="2"/>
      <c r="I126" s="15">
        <v>117</v>
      </c>
      <c r="J126" s="15">
        <v>3</v>
      </c>
    </row>
    <row r="127" spans="1:10" ht="42" customHeight="1">
      <c r="A127" s="10"/>
      <c r="B127" s="11"/>
      <c r="C127" s="11"/>
      <c r="D127" s="19" t="s">
        <v>111</v>
      </c>
      <c r="E127" s="12" t="s">
        <v>15</v>
      </c>
      <c r="F127" s="13">
        <v>1</v>
      </c>
      <c r="G127" s="14">
        <f>+G128+G129+G130+G131+G132+G133+G134+G135+G136+G137+G138+G139+G140+G141+G142+G143+G144+G145+G146+G147+G148+G149+G150+G151+G152+G153+G154</f>
        <v>0</v>
      </c>
      <c r="H127" s="2"/>
      <c r="I127" s="15">
        <v>118</v>
      </c>
      <c r="J127" s="15">
        <v>4</v>
      </c>
    </row>
    <row r="128" spans="1:10" ht="42" customHeight="1">
      <c r="A128" s="10"/>
      <c r="B128" s="11"/>
      <c r="C128" s="11"/>
      <c r="D128" s="19" t="s">
        <v>112</v>
      </c>
      <c r="E128" s="12" t="s">
        <v>113</v>
      </c>
      <c r="F128" s="13">
        <v>1</v>
      </c>
      <c r="G128" s="20"/>
      <c r="H128" s="2"/>
      <c r="I128" s="15">
        <v>119</v>
      </c>
      <c r="J128" s="15">
        <v>4</v>
      </c>
    </row>
    <row r="129" spans="1:10" ht="42" customHeight="1">
      <c r="A129" s="10"/>
      <c r="B129" s="11"/>
      <c r="C129" s="11"/>
      <c r="D129" s="19" t="s">
        <v>114</v>
      </c>
      <c r="E129" s="12" t="s">
        <v>113</v>
      </c>
      <c r="F129" s="13">
        <v>1</v>
      </c>
      <c r="G129" s="20"/>
      <c r="H129" s="2"/>
      <c r="I129" s="15">
        <v>120</v>
      </c>
      <c r="J129" s="15">
        <v>4</v>
      </c>
    </row>
    <row r="130" spans="1:10" ht="42" customHeight="1">
      <c r="A130" s="10"/>
      <c r="B130" s="11"/>
      <c r="C130" s="11"/>
      <c r="D130" s="19" t="s">
        <v>115</v>
      </c>
      <c r="E130" s="12" t="s">
        <v>113</v>
      </c>
      <c r="F130" s="13">
        <v>1</v>
      </c>
      <c r="G130" s="20"/>
      <c r="H130" s="2"/>
      <c r="I130" s="15">
        <v>121</v>
      </c>
      <c r="J130" s="15">
        <v>4</v>
      </c>
    </row>
    <row r="131" spans="1:10" ht="42" customHeight="1">
      <c r="A131" s="10"/>
      <c r="B131" s="11"/>
      <c r="C131" s="11"/>
      <c r="D131" s="19" t="s">
        <v>116</v>
      </c>
      <c r="E131" s="12" t="s">
        <v>113</v>
      </c>
      <c r="F131" s="13">
        <v>3</v>
      </c>
      <c r="G131" s="20"/>
      <c r="H131" s="2"/>
      <c r="I131" s="15">
        <v>122</v>
      </c>
      <c r="J131" s="15">
        <v>4</v>
      </c>
    </row>
    <row r="132" spans="1:10" ht="42" customHeight="1">
      <c r="A132" s="10"/>
      <c r="B132" s="11"/>
      <c r="C132" s="11"/>
      <c r="D132" s="19" t="s">
        <v>117</v>
      </c>
      <c r="E132" s="12" t="s">
        <v>113</v>
      </c>
      <c r="F132" s="13">
        <v>1</v>
      </c>
      <c r="G132" s="20"/>
      <c r="H132" s="2"/>
      <c r="I132" s="15">
        <v>123</v>
      </c>
      <c r="J132" s="15">
        <v>4</v>
      </c>
    </row>
    <row r="133" spans="1:10" ht="42" customHeight="1">
      <c r="A133" s="10"/>
      <c r="B133" s="11"/>
      <c r="C133" s="11"/>
      <c r="D133" s="19" t="s">
        <v>118</v>
      </c>
      <c r="E133" s="12" t="s">
        <v>113</v>
      </c>
      <c r="F133" s="13">
        <v>4</v>
      </c>
      <c r="G133" s="20"/>
      <c r="H133" s="2"/>
      <c r="I133" s="15">
        <v>124</v>
      </c>
      <c r="J133" s="15">
        <v>4</v>
      </c>
    </row>
    <row r="134" spans="1:10" ht="42" customHeight="1">
      <c r="A134" s="10"/>
      <c r="B134" s="11"/>
      <c r="C134" s="11"/>
      <c r="D134" s="19" t="s">
        <v>119</v>
      </c>
      <c r="E134" s="12" t="s">
        <v>113</v>
      </c>
      <c r="F134" s="13">
        <v>4</v>
      </c>
      <c r="G134" s="20"/>
      <c r="H134" s="2"/>
      <c r="I134" s="15">
        <v>125</v>
      </c>
      <c r="J134" s="15">
        <v>4</v>
      </c>
    </row>
    <row r="135" spans="1:10" ht="42" customHeight="1">
      <c r="A135" s="10"/>
      <c r="B135" s="11"/>
      <c r="C135" s="11"/>
      <c r="D135" s="19" t="s">
        <v>120</v>
      </c>
      <c r="E135" s="12" t="s">
        <v>113</v>
      </c>
      <c r="F135" s="13">
        <v>8</v>
      </c>
      <c r="G135" s="20"/>
      <c r="H135" s="2"/>
      <c r="I135" s="15">
        <v>126</v>
      </c>
      <c r="J135" s="15">
        <v>4</v>
      </c>
    </row>
    <row r="136" spans="1:10" ht="42" customHeight="1">
      <c r="A136" s="10"/>
      <c r="B136" s="11"/>
      <c r="C136" s="11"/>
      <c r="D136" s="19" t="s">
        <v>121</v>
      </c>
      <c r="E136" s="12" t="s">
        <v>113</v>
      </c>
      <c r="F136" s="13">
        <v>15</v>
      </c>
      <c r="G136" s="20"/>
      <c r="H136" s="2"/>
      <c r="I136" s="15">
        <v>127</v>
      </c>
      <c r="J136" s="15">
        <v>4</v>
      </c>
    </row>
    <row r="137" spans="1:10" ht="42" customHeight="1">
      <c r="A137" s="10"/>
      <c r="B137" s="11"/>
      <c r="C137" s="11"/>
      <c r="D137" s="19" t="s">
        <v>122</v>
      </c>
      <c r="E137" s="12" t="s">
        <v>113</v>
      </c>
      <c r="F137" s="13">
        <v>12</v>
      </c>
      <c r="G137" s="20"/>
      <c r="H137" s="2"/>
      <c r="I137" s="15">
        <v>128</v>
      </c>
      <c r="J137" s="15">
        <v>4</v>
      </c>
    </row>
    <row r="138" spans="1:10" ht="42" customHeight="1">
      <c r="A138" s="10"/>
      <c r="B138" s="11"/>
      <c r="C138" s="11"/>
      <c r="D138" s="19" t="s">
        <v>123</v>
      </c>
      <c r="E138" s="12" t="s">
        <v>113</v>
      </c>
      <c r="F138" s="13">
        <v>18</v>
      </c>
      <c r="G138" s="20"/>
      <c r="H138" s="2"/>
      <c r="I138" s="15">
        <v>129</v>
      </c>
      <c r="J138" s="15">
        <v>4</v>
      </c>
    </row>
    <row r="139" spans="1:10" ht="42" customHeight="1">
      <c r="A139" s="10"/>
      <c r="B139" s="11"/>
      <c r="C139" s="11"/>
      <c r="D139" s="19" t="s">
        <v>124</v>
      </c>
      <c r="E139" s="12" t="s">
        <v>113</v>
      </c>
      <c r="F139" s="13">
        <v>11</v>
      </c>
      <c r="G139" s="20"/>
      <c r="H139" s="2"/>
      <c r="I139" s="15">
        <v>130</v>
      </c>
      <c r="J139" s="15">
        <v>4</v>
      </c>
    </row>
    <row r="140" spans="1:10" ht="42" customHeight="1">
      <c r="A140" s="10"/>
      <c r="B140" s="11"/>
      <c r="C140" s="11"/>
      <c r="D140" s="19" t="s">
        <v>125</v>
      </c>
      <c r="E140" s="12" t="s">
        <v>113</v>
      </c>
      <c r="F140" s="13">
        <v>13</v>
      </c>
      <c r="G140" s="20"/>
      <c r="H140" s="2"/>
      <c r="I140" s="15">
        <v>131</v>
      </c>
      <c r="J140" s="15">
        <v>4</v>
      </c>
    </row>
    <row r="141" spans="1:10" ht="42" customHeight="1">
      <c r="A141" s="10"/>
      <c r="B141" s="11"/>
      <c r="C141" s="11"/>
      <c r="D141" s="19" t="s">
        <v>126</v>
      </c>
      <c r="E141" s="12" t="s">
        <v>113</v>
      </c>
      <c r="F141" s="13">
        <v>14</v>
      </c>
      <c r="G141" s="20"/>
      <c r="H141" s="2"/>
      <c r="I141" s="15">
        <v>132</v>
      </c>
      <c r="J141" s="15">
        <v>4</v>
      </c>
    </row>
    <row r="142" spans="1:10" ht="42" customHeight="1">
      <c r="A142" s="10"/>
      <c r="B142" s="11"/>
      <c r="C142" s="11"/>
      <c r="D142" s="19" t="s">
        <v>127</v>
      </c>
      <c r="E142" s="12" t="s">
        <v>113</v>
      </c>
      <c r="F142" s="13">
        <v>19</v>
      </c>
      <c r="G142" s="20"/>
      <c r="H142" s="2"/>
      <c r="I142" s="15">
        <v>133</v>
      </c>
      <c r="J142" s="15">
        <v>4</v>
      </c>
    </row>
    <row r="143" spans="1:10" ht="42" customHeight="1">
      <c r="A143" s="10"/>
      <c r="B143" s="11"/>
      <c r="C143" s="11"/>
      <c r="D143" s="19" t="s">
        <v>128</v>
      </c>
      <c r="E143" s="12" t="s">
        <v>113</v>
      </c>
      <c r="F143" s="13">
        <v>14</v>
      </c>
      <c r="G143" s="20"/>
      <c r="H143" s="2"/>
      <c r="I143" s="15">
        <v>134</v>
      </c>
      <c r="J143" s="15">
        <v>4</v>
      </c>
    </row>
    <row r="144" spans="1:10" ht="42" customHeight="1">
      <c r="A144" s="10"/>
      <c r="B144" s="11"/>
      <c r="C144" s="11"/>
      <c r="D144" s="19" t="s">
        <v>129</v>
      </c>
      <c r="E144" s="12" t="s">
        <v>113</v>
      </c>
      <c r="F144" s="13">
        <v>15</v>
      </c>
      <c r="G144" s="20"/>
      <c r="H144" s="2"/>
      <c r="I144" s="15">
        <v>135</v>
      </c>
      <c r="J144" s="15">
        <v>4</v>
      </c>
    </row>
    <row r="145" spans="1:10" ht="42" customHeight="1">
      <c r="A145" s="10"/>
      <c r="B145" s="11"/>
      <c r="C145" s="11"/>
      <c r="D145" s="19" t="s">
        <v>130</v>
      </c>
      <c r="E145" s="12" t="s">
        <v>113</v>
      </c>
      <c r="F145" s="13">
        <v>8</v>
      </c>
      <c r="G145" s="20"/>
      <c r="H145" s="2"/>
      <c r="I145" s="15">
        <v>136</v>
      </c>
      <c r="J145" s="15">
        <v>4</v>
      </c>
    </row>
    <row r="146" spans="1:10" ht="42" customHeight="1">
      <c r="A146" s="10"/>
      <c r="B146" s="11"/>
      <c r="C146" s="11"/>
      <c r="D146" s="19" t="s">
        <v>131</v>
      </c>
      <c r="E146" s="12" t="s">
        <v>113</v>
      </c>
      <c r="F146" s="13">
        <v>21</v>
      </c>
      <c r="G146" s="20"/>
      <c r="H146" s="2"/>
      <c r="I146" s="15">
        <v>137</v>
      </c>
      <c r="J146" s="15">
        <v>4</v>
      </c>
    </row>
    <row r="147" spans="1:10" ht="42" customHeight="1">
      <c r="A147" s="10"/>
      <c r="B147" s="11"/>
      <c r="C147" s="11"/>
      <c r="D147" s="19" t="s">
        <v>132</v>
      </c>
      <c r="E147" s="12" t="s">
        <v>113</v>
      </c>
      <c r="F147" s="13">
        <v>2</v>
      </c>
      <c r="G147" s="20"/>
      <c r="H147" s="2"/>
      <c r="I147" s="15">
        <v>138</v>
      </c>
      <c r="J147" s="15">
        <v>4</v>
      </c>
    </row>
    <row r="148" spans="1:10" ht="42" customHeight="1">
      <c r="A148" s="10"/>
      <c r="B148" s="11"/>
      <c r="C148" s="11"/>
      <c r="D148" s="19" t="s">
        <v>133</v>
      </c>
      <c r="E148" s="12" t="s">
        <v>113</v>
      </c>
      <c r="F148" s="13">
        <v>6</v>
      </c>
      <c r="G148" s="20"/>
      <c r="H148" s="2"/>
      <c r="I148" s="15">
        <v>139</v>
      </c>
      <c r="J148" s="15">
        <v>4</v>
      </c>
    </row>
    <row r="149" spans="1:10" ht="42" customHeight="1">
      <c r="A149" s="10"/>
      <c r="B149" s="11"/>
      <c r="C149" s="11"/>
      <c r="D149" s="19" t="s">
        <v>134</v>
      </c>
      <c r="E149" s="12" t="s">
        <v>113</v>
      </c>
      <c r="F149" s="13">
        <v>2</v>
      </c>
      <c r="G149" s="20"/>
      <c r="H149" s="2"/>
      <c r="I149" s="15">
        <v>140</v>
      </c>
      <c r="J149" s="15">
        <v>4</v>
      </c>
    </row>
    <row r="150" spans="1:10" ht="42" customHeight="1">
      <c r="A150" s="10"/>
      <c r="B150" s="11"/>
      <c r="C150" s="11"/>
      <c r="D150" s="19" t="s">
        <v>135</v>
      </c>
      <c r="E150" s="12" t="s">
        <v>113</v>
      </c>
      <c r="F150" s="13">
        <v>7</v>
      </c>
      <c r="G150" s="20"/>
      <c r="H150" s="2"/>
      <c r="I150" s="15">
        <v>141</v>
      </c>
      <c r="J150" s="15">
        <v>4</v>
      </c>
    </row>
    <row r="151" spans="1:10" ht="42" customHeight="1">
      <c r="A151" s="10"/>
      <c r="B151" s="11"/>
      <c r="C151" s="11"/>
      <c r="D151" s="19" t="s">
        <v>136</v>
      </c>
      <c r="E151" s="12" t="s">
        <v>113</v>
      </c>
      <c r="F151" s="13">
        <v>2</v>
      </c>
      <c r="G151" s="20"/>
      <c r="H151" s="2"/>
      <c r="I151" s="15">
        <v>142</v>
      </c>
      <c r="J151" s="15">
        <v>4</v>
      </c>
    </row>
    <row r="152" spans="1:10" ht="42" customHeight="1">
      <c r="A152" s="10"/>
      <c r="B152" s="11"/>
      <c r="C152" s="11"/>
      <c r="D152" s="19" t="s">
        <v>137</v>
      </c>
      <c r="E152" s="12" t="s">
        <v>113</v>
      </c>
      <c r="F152" s="13">
        <v>2</v>
      </c>
      <c r="G152" s="20"/>
      <c r="H152" s="2"/>
      <c r="I152" s="15">
        <v>143</v>
      </c>
      <c r="J152" s="15">
        <v>4</v>
      </c>
    </row>
    <row r="153" spans="1:10" ht="42" customHeight="1">
      <c r="A153" s="10"/>
      <c r="B153" s="11"/>
      <c r="C153" s="11"/>
      <c r="D153" s="19" t="s">
        <v>138</v>
      </c>
      <c r="E153" s="12" t="s">
        <v>113</v>
      </c>
      <c r="F153" s="13">
        <v>3</v>
      </c>
      <c r="G153" s="20"/>
      <c r="H153" s="2"/>
      <c r="I153" s="15">
        <v>144</v>
      </c>
      <c r="J153" s="15">
        <v>4</v>
      </c>
    </row>
    <row r="154" spans="1:10" ht="42" customHeight="1">
      <c r="A154" s="10"/>
      <c r="B154" s="11"/>
      <c r="C154" s="11"/>
      <c r="D154" s="19" t="s">
        <v>139</v>
      </c>
      <c r="E154" s="12" t="s">
        <v>113</v>
      </c>
      <c r="F154" s="13">
        <v>1</v>
      </c>
      <c r="G154" s="20"/>
      <c r="H154" s="2"/>
      <c r="I154" s="15">
        <v>145</v>
      </c>
      <c r="J154" s="15">
        <v>4</v>
      </c>
    </row>
    <row r="155" spans="1:10" ht="42" customHeight="1">
      <c r="A155" s="10"/>
      <c r="B155" s="11"/>
      <c r="C155" s="11"/>
      <c r="D155" s="19" t="s">
        <v>140</v>
      </c>
      <c r="E155" s="12" t="s">
        <v>15</v>
      </c>
      <c r="F155" s="13">
        <v>1</v>
      </c>
      <c r="G155" s="14">
        <f>+G156+G157+G158+G159+G160+G161+G162+G163+G164+G165+G166+G167+G168+G169</f>
        <v>0</v>
      </c>
      <c r="H155" s="2"/>
      <c r="I155" s="15">
        <v>146</v>
      </c>
      <c r="J155" s="15">
        <v>4</v>
      </c>
    </row>
    <row r="156" spans="1:10" ht="42" customHeight="1">
      <c r="A156" s="10"/>
      <c r="B156" s="11"/>
      <c r="C156" s="11"/>
      <c r="D156" s="19" t="s">
        <v>141</v>
      </c>
      <c r="E156" s="12" t="s">
        <v>113</v>
      </c>
      <c r="F156" s="13">
        <v>1</v>
      </c>
      <c r="G156" s="20"/>
      <c r="H156" s="2"/>
      <c r="I156" s="15">
        <v>147</v>
      </c>
      <c r="J156" s="15">
        <v>4</v>
      </c>
    </row>
    <row r="157" spans="1:10" ht="42" customHeight="1">
      <c r="A157" s="10"/>
      <c r="B157" s="11"/>
      <c r="C157" s="11"/>
      <c r="D157" s="19" t="s">
        <v>142</v>
      </c>
      <c r="E157" s="12" t="s">
        <v>113</v>
      </c>
      <c r="F157" s="13">
        <v>3</v>
      </c>
      <c r="G157" s="20"/>
      <c r="H157" s="2"/>
      <c r="I157" s="15">
        <v>148</v>
      </c>
      <c r="J157" s="15">
        <v>4</v>
      </c>
    </row>
    <row r="158" spans="1:10" ht="42" customHeight="1">
      <c r="A158" s="10"/>
      <c r="B158" s="11"/>
      <c r="C158" s="11"/>
      <c r="D158" s="19" t="s">
        <v>143</v>
      </c>
      <c r="E158" s="12" t="s">
        <v>113</v>
      </c>
      <c r="F158" s="13">
        <v>3</v>
      </c>
      <c r="G158" s="20"/>
      <c r="H158" s="2"/>
      <c r="I158" s="15">
        <v>149</v>
      </c>
      <c r="J158" s="15">
        <v>4</v>
      </c>
    </row>
    <row r="159" spans="1:10" ht="42" customHeight="1">
      <c r="A159" s="10"/>
      <c r="B159" s="11"/>
      <c r="C159" s="11"/>
      <c r="D159" s="19" t="s">
        <v>144</v>
      </c>
      <c r="E159" s="12" t="s">
        <v>113</v>
      </c>
      <c r="F159" s="13">
        <v>7</v>
      </c>
      <c r="G159" s="20"/>
      <c r="H159" s="2"/>
      <c r="I159" s="15">
        <v>150</v>
      </c>
      <c r="J159" s="15">
        <v>4</v>
      </c>
    </row>
    <row r="160" spans="1:10" ht="42" customHeight="1">
      <c r="A160" s="10"/>
      <c r="B160" s="11"/>
      <c r="C160" s="11"/>
      <c r="D160" s="19" t="s">
        <v>145</v>
      </c>
      <c r="E160" s="12" t="s">
        <v>113</v>
      </c>
      <c r="F160" s="13">
        <v>3</v>
      </c>
      <c r="G160" s="20"/>
      <c r="H160" s="2"/>
      <c r="I160" s="15">
        <v>151</v>
      </c>
      <c r="J160" s="15">
        <v>4</v>
      </c>
    </row>
    <row r="161" spans="1:10" ht="42" customHeight="1">
      <c r="A161" s="10"/>
      <c r="B161" s="11"/>
      <c r="C161" s="11"/>
      <c r="D161" s="19" t="s">
        <v>146</v>
      </c>
      <c r="E161" s="12" t="s">
        <v>113</v>
      </c>
      <c r="F161" s="13">
        <v>7</v>
      </c>
      <c r="G161" s="20"/>
      <c r="H161" s="2"/>
      <c r="I161" s="15">
        <v>152</v>
      </c>
      <c r="J161" s="15">
        <v>4</v>
      </c>
    </row>
    <row r="162" spans="1:10" ht="42" customHeight="1">
      <c r="A162" s="10"/>
      <c r="B162" s="11"/>
      <c r="C162" s="11"/>
      <c r="D162" s="19" t="s">
        <v>147</v>
      </c>
      <c r="E162" s="12" t="s">
        <v>113</v>
      </c>
      <c r="F162" s="13">
        <v>3</v>
      </c>
      <c r="G162" s="20"/>
      <c r="H162" s="2"/>
      <c r="I162" s="15">
        <v>153</v>
      </c>
      <c r="J162" s="15">
        <v>4</v>
      </c>
    </row>
    <row r="163" spans="1:10" ht="42" customHeight="1">
      <c r="A163" s="10"/>
      <c r="B163" s="11"/>
      <c r="C163" s="11"/>
      <c r="D163" s="19" t="s">
        <v>148</v>
      </c>
      <c r="E163" s="12" t="s">
        <v>113</v>
      </c>
      <c r="F163" s="13">
        <v>4</v>
      </c>
      <c r="G163" s="20"/>
      <c r="H163" s="2"/>
      <c r="I163" s="15">
        <v>154</v>
      </c>
      <c r="J163" s="15">
        <v>4</v>
      </c>
    </row>
    <row r="164" spans="1:10" ht="42" customHeight="1">
      <c r="A164" s="10"/>
      <c r="B164" s="11"/>
      <c r="C164" s="11"/>
      <c r="D164" s="19" t="s">
        <v>149</v>
      </c>
      <c r="E164" s="12" t="s">
        <v>113</v>
      </c>
      <c r="F164" s="13">
        <v>6</v>
      </c>
      <c r="G164" s="20"/>
      <c r="H164" s="2"/>
      <c r="I164" s="15">
        <v>155</v>
      </c>
      <c r="J164" s="15">
        <v>4</v>
      </c>
    </row>
    <row r="165" spans="1:10" ht="42" customHeight="1">
      <c r="A165" s="10"/>
      <c r="B165" s="11"/>
      <c r="C165" s="11"/>
      <c r="D165" s="19" t="s">
        <v>150</v>
      </c>
      <c r="E165" s="12" t="s">
        <v>113</v>
      </c>
      <c r="F165" s="13">
        <v>7</v>
      </c>
      <c r="G165" s="20"/>
      <c r="H165" s="2"/>
      <c r="I165" s="15">
        <v>156</v>
      </c>
      <c r="J165" s="15">
        <v>4</v>
      </c>
    </row>
    <row r="166" spans="1:10" ht="42" customHeight="1">
      <c r="A166" s="10"/>
      <c r="B166" s="11"/>
      <c r="C166" s="11"/>
      <c r="D166" s="19" t="s">
        <v>151</v>
      </c>
      <c r="E166" s="12" t="s">
        <v>113</v>
      </c>
      <c r="F166" s="13">
        <v>2</v>
      </c>
      <c r="G166" s="20"/>
      <c r="H166" s="2"/>
      <c r="I166" s="15">
        <v>157</v>
      </c>
      <c r="J166" s="15">
        <v>4</v>
      </c>
    </row>
    <row r="167" spans="1:10" ht="42" customHeight="1">
      <c r="A167" s="10"/>
      <c r="B167" s="11"/>
      <c r="C167" s="11"/>
      <c r="D167" s="19" t="s">
        <v>152</v>
      </c>
      <c r="E167" s="12" t="s">
        <v>113</v>
      </c>
      <c r="F167" s="13">
        <v>2</v>
      </c>
      <c r="G167" s="20"/>
      <c r="H167" s="2"/>
      <c r="I167" s="15">
        <v>158</v>
      </c>
      <c r="J167" s="15">
        <v>4</v>
      </c>
    </row>
    <row r="168" spans="1:10" ht="42" customHeight="1">
      <c r="A168" s="10"/>
      <c r="B168" s="11"/>
      <c r="C168" s="11"/>
      <c r="D168" s="19" t="s">
        <v>153</v>
      </c>
      <c r="E168" s="12" t="s">
        <v>113</v>
      </c>
      <c r="F168" s="13">
        <v>3</v>
      </c>
      <c r="G168" s="20"/>
      <c r="H168" s="2"/>
      <c r="I168" s="15">
        <v>159</v>
      </c>
      <c r="J168" s="15">
        <v>4</v>
      </c>
    </row>
    <row r="169" spans="1:10" ht="42" customHeight="1">
      <c r="A169" s="10"/>
      <c r="B169" s="11"/>
      <c r="C169" s="11"/>
      <c r="D169" s="19" t="s">
        <v>154</v>
      </c>
      <c r="E169" s="12" t="s">
        <v>113</v>
      </c>
      <c r="F169" s="13">
        <v>1</v>
      </c>
      <c r="G169" s="20"/>
      <c r="H169" s="2"/>
      <c r="I169" s="15">
        <v>160</v>
      </c>
      <c r="J169" s="15">
        <v>4</v>
      </c>
    </row>
    <row r="170" spans="1:10" ht="42" customHeight="1">
      <c r="A170" s="10"/>
      <c r="B170" s="11"/>
      <c r="C170" s="11"/>
      <c r="D170" s="19" t="s">
        <v>155</v>
      </c>
      <c r="E170" s="12" t="s">
        <v>15</v>
      </c>
      <c r="F170" s="13">
        <v>1</v>
      </c>
      <c r="G170" s="14">
        <f>+G171</f>
        <v>0</v>
      </c>
      <c r="H170" s="2"/>
      <c r="I170" s="15">
        <v>161</v>
      </c>
      <c r="J170" s="15">
        <v>4</v>
      </c>
    </row>
    <row r="171" spans="1:10" ht="42" customHeight="1">
      <c r="A171" s="10"/>
      <c r="B171" s="11"/>
      <c r="C171" s="11"/>
      <c r="D171" s="19" t="s">
        <v>156</v>
      </c>
      <c r="E171" s="12" t="s">
        <v>113</v>
      </c>
      <c r="F171" s="13">
        <v>1</v>
      </c>
      <c r="G171" s="20"/>
      <c r="H171" s="2"/>
      <c r="I171" s="15">
        <v>162</v>
      </c>
      <c r="J171" s="15">
        <v>4</v>
      </c>
    </row>
    <row r="172" spans="1:10" ht="42" customHeight="1">
      <c r="A172" s="10"/>
      <c r="B172" s="11"/>
      <c r="C172" s="32" t="s">
        <v>157</v>
      </c>
      <c r="D172" s="28"/>
      <c r="E172" s="12" t="s">
        <v>15</v>
      </c>
      <c r="F172" s="13">
        <v>1</v>
      </c>
      <c r="G172" s="14">
        <f>+G173</f>
        <v>0</v>
      </c>
      <c r="H172" s="2"/>
      <c r="I172" s="15">
        <v>163</v>
      </c>
      <c r="J172" s="15">
        <v>3</v>
      </c>
    </row>
    <row r="173" spans="1:10" ht="42" customHeight="1">
      <c r="A173" s="10"/>
      <c r="B173" s="11"/>
      <c r="C173" s="11"/>
      <c r="D173" s="19" t="s">
        <v>157</v>
      </c>
      <c r="E173" s="12" t="s">
        <v>15</v>
      </c>
      <c r="F173" s="13">
        <v>1</v>
      </c>
      <c r="G173" s="14">
        <f>+G174+G175+G176+G177</f>
        <v>0</v>
      </c>
      <c r="H173" s="2"/>
      <c r="I173" s="15">
        <v>164</v>
      </c>
      <c r="J173" s="15">
        <v>4</v>
      </c>
    </row>
    <row r="174" spans="1:10" ht="42" customHeight="1">
      <c r="A174" s="10"/>
      <c r="B174" s="11"/>
      <c r="C174" s="11"/>
      <c r="D174" s="19" t="s">
        <v>158</v>
      </c>
      <c r="E174" s="12" t="s">
        <v>21</v>
      </c>
      <c r="F174" s="13">
        <v>75</v>
      </c>
      <c r="G174" s="20"/>
      <c r="H174" s="2"/>
      <c r="I174" s="15">
        <v>165</v>
      </c>
      <c r="J174" s="15">
        <v>4</v>
      </c>
    </row>
    <row r="175" spans="1:10" ht="42" customHeight="1">
      <c r="A175" s="10"/>
      <c r="B175" s="11"/>
      <c r="C175" s="11"/>
      <c r="D175" s="19" t="s">
        <v>159</v>
      </c>
      <c r="E175" s="12" t="s">
        <v>21</v>
      </c>
      <c r="F175" s="13">
        <v>95.4</v>
      </c>
      <c r="G175" s="20"/>
      <c r="H175" s="2"/>
      <c r="I175" s="15">
        <v>166</v>
      </c>
      <c r="J175" s="15">
        <v>4</v>
      </c>
    </row>
    <row r="176" spans="1:10" ht="42" customHeight="1">
      <c r="A176" s="10"/>
      <c r="B176" s="11"/>
      <c r="C176" s="11"/>
      <c r="D176" s="19" t="s">
        <v>160</v>
      </c>
      <c r="E176" s="12" t="s">
        <v>21</v>
      </c>
      <c r="F176" s="13">
        <v>120</v>
      </c>
      <c r="G176" s="20"/>
      <c r="H176" s="2"/>
      <c r="I176" s="15">
        <v>167</v>
      </c>
      <c r="J176" s="15">
        <v>4</v>
      </c>
    </row>
    <row r="177" spans="1:10" ht="42" customHeight="1">
      <c r="A177" s="10"/>
      <c r="B177" s="11"/>
      <c r="C177" s="11"/>
      <c r="D177" s="19" t="s">
        <v>161</v>
      </c>
      <c r="E177" s="12" t="s">
        <v>54</v>
      </c>
      <c r="F177" s="13">
        <v>88.7</v>
      </c>
      <c r="G177" s="20"/>
      <c r="H177" s="2"/>
      <c r="I177" s="15">
        <v>168</v>
      </c>
      <c r="J177" s="15">
        <v>4</v>
      </c>
    </row>
    <row r="178" spans="1:10" ht="42" customHeight="1">
      <c r="A178" s="26" t="s">
        <v>162</v>
      </c>
      <c r="B178" s="27"/>
      <c r="C178" s="27"/>
      <c r="D178" s="28"/>
      <c r="E178" s="12" t="s">
        <v>15</v>
      </c>
      <c r="F178" s="13">
        <v>1</v>
      </c>
      <c r="G178" s="20"/>
      <c r="H178" s="2"/>
      <c r="I178" s="15">
        <v>169</v>
      </c>
      <c r="J178" s="15">
        <v>210</v>
      </c>
    </row>
    <row r="179" spans="1:10" ht="42" customHeight="1">
      <c r="A179" s="26" t="s">
        <v>163</v>
      </c>
      <c r="B179" s="27"/>
      <c r="C179" s="27"/>
      <c r="D179" s="28"/>
      <c r="E179" s="12" t="s">
        <v>15</v>
      </c>
      <c r="F179" s="13">
        <v>1</v>
      </c>
      <c r="G179" s="20"/>
      <c r="H179" s="2"/>
      <c r="I179" s="15">
        <v>170</v>
      </c>
      <c r="J179" s="15">
        <v>220</v>
      </c>
    </row>
    <row r="180" spans="1:10" ht="42" customHeight="1">
      <c r="A180" s="29" t="s">
        <v>164</v>
      </c>
      <c r="B180" s="30"/>
      <c r="C180" s="30"/>
      <c r="D180" s="31"/>
      <c r="E180" s="21" t="s">
        <v>15</v>
      </c>
      <c r="F180" s="22">
        <v>1</v>
      </c>
      <c r="G180" s="23">
        <f>+G10+G179</f>
        <v>0</v>
      </c>
      <c r="H180" s="24"/>
      <c r="I180" s="25">
        <v>171</v>
      </c>
      <c r="J180" s="25">
        <v>30</v>
      </c>
    </row>
    <row r="181" spans="1:10" ht="42" customHeight="1">
      <c r="A181" s="33" t="s">
        <v>11</v>
      </c>
      <c r="B181" s="34"/>
      <c r="C181" s="34"/>
      <c r="D181" s="35"/>
      <c r="E181" s="16" t="s">
        <v>12</v>
      </c>
      <c r="F181" s="17" t="s">
        <v>12</v>
      </c>
      <c r="G181" s="18">
        <f>G180</f>
        <v>0</v>
      </c>
      <c r="I181" s="15">
        <v>172</v>
      </c>
      <c r="J181" s="15">
        <v>90</v>
      </c>
    </row>
    <row r="182" spans="1:10" ht="42" customHeight="1"/>
    <row r="183" spans="1:10" ht="42" customHeight="1"/>
  </sheetData>
  <sheetProtection password="FD80" sheet="1" objects="1" scenarios="1"/>
  <mergeCells count="34">
    <mergeCell ref="A9:D9"/>
    <mergeCell ref="F3:G3"/>
    <mergeCell ref="F4:G4"/>
    <mergeCell ref="F5:G5"/>
    <mergeCell ref="A7:G7"/>
    <mergeCell ref="B8:G8"/>
    <mergeCell ref="A181:D181"/>
    <mergeCell ref="A10:D10"/>
    <mergeCell ref="A11:D11"/>
    <mergeCell ref="A12:D12"/>
    <mergeCell ref="B13:D13"/>
    <mergeCell ref="C14:D14"/>
    <mergeCell ref="B42:D42"/>
    <mergeCell ref="A121:D121"/>
    <mergeCell ref="C43:D43"/>
    <mergeCell ref="B52:D52"/>
    <mergeCell ref="C53:D53"/>
    <mergeCell ref="B58:D58"/>
    <mergeCell ref="C59:D59"/>
    <mergeCell ref="B82:D82"/>
    <mergeCell ref="C83:D83"/>
    <mergeCell ref="B110:D110"/>
    <mergeCell ref="C111:D111"/>
    <mergeCell ref="B117:D117"/>
    <mergeCell ref="C118:D118"/>
    <mergeCell ref="A178:D178"/>
    <mergeCell ref="A179:D179"/>
    <mergeCell ref="A180:D180"/>
    <mergeCell ref="A122:D122"/>
    <mergeCell ref="A123:D123"/>
    <mergeCell ref="A124:D124"/>
    <mergeCell ref="B125:D125"/>
    <mergeCell ref="C126:D126"/>
    <mergeCell ref="C172:D17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 Tetsuyuki</dc:creator>
  <cp:lastModifiedBy>Baba Tetsuyuki</cp:lastModifiedBy>
  <dcterms:created xsi:type="dcterms:W3CDTF">2019-06-03T01:13:55Z</dcterms:created>
  <dcterms:modified xsi:type="dcterms:W3CDTF">2019-06-03T07:13:28Z</dcterms:modified>
</cp:coreProperties>
</file>